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bluem\Documents\PLANEACION casa\RENDICION DE CUENTAS\RENDICION DE CUENTAS  vig 2022\"/>
    </mc:Choice>
  </mc:AlternateContent>
  <xr:revisionPtr revIDLastSave="0" documentId="13_ncr:1_{40ADFC5E-BB8D-4058-B18F-C075DA4B3A45}" xr6:coauthVersionLast="47" xr6:coauthVersionMax="47" xr10:uidLastSave="{00000000-0000-0000-0000-000000000000}"/>
  <bookViews>
    <workbookView xWindow="-120" yWindow="-120" windowWidth="29040" windowHeight="15720" xr2:uid="{375B1222-9354-41DA-A4EE-6DFB4FEAA617}"/>
  </bookViews>
  <sheets>
    <sheet name="consolidado" sheetId="1" r:id="rId1"/>
    <sheet name="JUNTA DIRECTIVA" sheetId="12" r:id="rId2"/>
    <sheet name="COLABORADORES" sheetId="5" r:id="rId3"/>
    <sheet name="proveedores" sheetId="2" r:id="rId4"/>
    <sheet name="pagadores" sheetId="10" r:id="rId5"/>
    <sheet name="SINDICATOS" sheetId="11" r:id="rId6"/>
    <sheet name="universidades" sheetId="3" r:id="rId7"/>
    <sheet name="ESPACIOS E INSTACION DE PARTICI" sheetId="13" r:id="rId8"/>
    <sheet name="ETNIAS" sheetId="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0" i="5" l="1"/>
  <c r="U10" i="5"/>
  <c r="T10" i="5"/>
  <c r="S10" i="5"/>
  <c r="R10" i="5"/>
  <c r="Q10" i="5"/>
  <c r="P10" i="5"/>
  <c r="O10" i="5"/>
  <c r="N10" i="5"/>
  <c r="M10" i="5"/>
  <c r="L10" i="5"/>
  <c r="K10" i="5"/>
  <c r="J10" i="5"/>
  <c r="I10" i="5"/>
  <c r="H10" i="5"/>
  <c r="G10" i="5"/>
  <c r="F10" i="5"/>
  <c r="D10" i="5"/>
  <c r="W9" i="5"/>
  <c r="E10" i="5"/>
  <c r="W8" i="5"/>
  <c r="V6" i="5"/>
  <c r="U6" i="5"/>
  <c r="T6" i="5"/>
  <c r="S6" i="5"/>
  <c r="R6" i="5"/>
  <c r="Q6" i="5"/>
  <c r="P6" i="5"/>
  <c r="O6" i="5"/>
  <c r="N6" i="5"/>
  <c r="M6" i="5"/>
  <c r="L6" i="5"/>
  <c r="K6" i="5"/>
  <c r="J6" i="5"/>
  <c r="I6" i="5"/>
  <c r="H6" i="5"/>
  <c r="G6" i="5"/>
  <c r="F6" i="5"/>
  <c r="D6" i="5"/>
  <c r="E5" i="5"/>
  <c r="E6" i="5" s="1"/>
  <c r="W4" i="5"/>
  <c r="R3" i="5"/>
  <c r="W3" i="5" s="1"/>
  <c r="W10" i="5" l="1"/>
  <c r="W5" i="5"/>
  <c r="W6" i="5" s="1"/>
  <c r="AA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tc={D91E29F5-B146-4D46-AF83-E47C092E586E}</author>
    <author>tc={6187A207-3B16-49AB-B6FD-F15C3F731C6A}</author>
  </authors>
  <commentList>
    <comment ref="E4" authorId="0" shapeId="0" xr:uid="{D91E29F5-B146-4D46-AF83-E47C092E586E}">
      <text>
        <t>[Comentario encadenado]
Su versión de Excel le permite leer este comentario encadenado; sin embargo, las ediciones que se apliquen se quitarán si el archivo se abre en una versión más reciente de Excel. Más información: https://go.microsoft.com/fwlink/?linkid=870924
Comentario:
    GERENCIA INF  27
PLANEACION 1
MERCADEO 1
JEFE Y ASI 2
Respuesta:
    alejo 1</t>
      </text>
    </comment>
    <comment ref="E5" authorId="1" shapeId="0" xr:uid="{6187A207-3B16-49AB-B6FD-F15C3F731C6A}">
      <text>
        <t>[Comentario encadenado]
Su versión de Excel le permite leer este comentario encadenado; sin embargo, las ediciones que se apliquen se quitarán si el archivo se abre en una versión más reciente de Excel. Más información: https://go.microsoft.com/fwlink/?linkid=870924
Comentario:
    GINF 48
PLANEACION 3
MERCADEO 2</t>
      </text>
    </comment>
  </commentList>
</comments>
</file>

<file path=xl/sharedStrings.xml><?xml version="1.0" encoding="utf-8"?>
<sst xmlns="http://schemas.openxmlformats.org/spreadsheetml/2006/main" count="608" uniqueCount="365">
  <si>
    <t>FORMAS DE PARTICIPACION</t>
  </si>
  <si>
    <t>PROVEEDORES</t>
  </si>
  <si>
    <t xml:space="preserve">PAGADORES </t>
  </si>
  <si>
    <t>DOCENCIA -SERVICIO</t>
  </si>
  <si>
    <t>COLABORADORES SUBRED</t>
  </si>
  <si>
    <t>PROCESOS</t>
  </si>
  <si>
    <t xml:space="preserve">UNIVERSIDADES
RESIDENTES-INTERNOS </t>
  </si>
  <si>
    <t>JUNTA DIRECTIVA</t>
  </si>
  <si>
    <t>a. Direccionamiento Estratégico y Desarrollo Institucional</t>
  </si>
  <si>
    <t>b. Gestión Jurídica</t>
  </si>
  <si>
    <t>c. Participación Comunitaria y Servicio al Ciudadano</t>
  </si>
  <si>
    <t>d. Gestión de Comunicaciones</t>
  </si>
  <si>
    <t>e. Gestión del Conocimiento</t>
  </si>
  <si>
    <t>f. Gestión de la Calidad y Mejoramiento Continuo</t>
  </si>
  <si>
    <t>g. Gestión Clínica Ambulatoria</t>
  </si>
  <si>
    <t>h. Gestión del Riesgo en Salud</t>
  </si>
  <si>
    <t>i. Gestión Clínica de Urgencias</t>
  </si>
  <si>
    <t>j. Gestión Clínica Hospitalaria</t>
  </si>
  <si>
    <t>k. Gestión de Servicios Complementarios</t>
  </si>
  <si>
    <t>l. Gestión Financiera</t>
  </si>
  <si>
    <t>m. Gestión de TICS</t>
  </si>
  <si>
    <t>n. Gestión del Ambiente Físico</t>
  </si>
  <si>
    <t>ñ. Gestión de Contratación</t>
  </si>
  <si>
    <t>o. Gestión del Talento Humano</t>
  </si>
  <si>
    <t>p. Control Interno</t>
  </si>
  <si>
    <t>q. Control Interno Disciplinario</t>
  </si>
  <si>
    <t>Total general</t>
  </si>
  <si>
    <t>CANTIDAD</t>
  </si>
  <si>
    <t>PERFIL</t>
  </si>
  <si>
    <t>PROFESIONALES: SALUD-INGENIEROS-ARQUITECTO-ADMINISTRADORES EN SALUD,  TECNICOS ADMINISTRATIVOS - AUXILIARES DE ESTADISTICA</t>
  </si>
  <si>
    <t>ABOGADOS
TECNICO ADMINISTRATIVO</t>
  </si>
  <si>
    <t>ENFERMERA - TRABAJADOR SOCIALES - AUXILIAR AREA SALUD-BACHILLER(PROMOTOR DE SALUD)</t>
  </si>
  <si>
    <t>COMUNICADOR, DISEÑADOR</t>
  </si>
  <si>
    <t>PROFESIONALES : MEDICO,SALUD,TECNICO ADMINISTRATIVO</t>
  </si>
  <si>
    <t>PROFESIONALES SALUD MD GENERALES Y ESPECIALISTAS, .ENF, ODONT, ING TECNICOS ADMINISTRATIVOS,AUXILIARES AREA SALUD ENFERMERIA, ODONTOLOGIA, TECNICOS ADMINISTRATIVOS</t>
  </si>
  <si>
    <t>PROFESIONALES SALUD MD.ENF, ODONT, ING TECNICOS ADMINISTRATIVOS,AUXILIARES AREA SALUD</t>
  </si>
  <si>
    <t>PROFESIONALES  MEDICOS GENERALES Y URG .ENFERMERIA, SICOLOGO, TERAPIAS, TECNICOS ADMINISTRATIVOS,AUXILIARES ENFERMERIA, CAMILLEROS, CONDUCTOR AMBIULANCIA</t>
  </si>
  <si>
    <t>PROFESIONALES SALUD MEDICOS ESPECIALISTAS, .ENFERMERIA, CIRUGIA MAXILOFACIAL,  TECNICOS ADMINISTRATIVOS,AUXILIARES AREA SALUD ENFERMERIA, TERAPIAS, INSTRUMENTACION QUIRURGICA</t>
  </si>
  <si>
    <t>PROFESIONALES SALUD MEDICINA.ENFERMERIA,  QUIMICOS, BACTERIOLOGIA, PATOLOGOS, CITOTECNOLOGOS, NUTRICION, TECNOLOGOS RX,  TECNICOS ADMINISTRATIVOS, TECNICO CRIMINALISTICA, AUXILIARES AREA SALUD(ENF, LAB CLINICO Y FARMACIA), AUXILIARES COCINA, MENSAJEROS</t>
  </si>
  <si>
    <t>ADMINISTRADORES EN SALUD, ECONOMISTAS, FINANCIEROS, CONTADURIA, TECNICOS ADMINISTRATIVOS,  AUXILIARES FACTURADORES</t>
  </si>
  <si>
    <t xml:space="preserve">PROFESIONALES DE SALUD, INGENIERIA INDUSTRIAL, BIOMEDICOS, AMBIENTAL, ARCHIVOS, AUXILIARES ADMINISTRATIVOS, </t>
  </si>
  <si>
    <t>ABOGADOS
TECNICO ADMINISTRATIVOS</t>
  </si>
  <si>
    <t>SICOLOGOS,ADMINISTRADOR EMPRESAS, PROFESIONALES DE SALUD, INGENIERIA INDUSTRIAL, AUXILIARES Y TECNICOS ADMINISTRATIVOS</t>
  </si>
  <si>
    <t>HORARIO</t>
  </si>
  <si>
    <t>OFICINA</t>
  </si>
  <si>
    <t>OFICINA Y TURNOS</t>
  </si>
  <si>
    <t>7 A 430 PM</t>
  </si>
  <si>
    <t>7 A 430 PM - TURNOS</t>
  </si>
  <si>
    <t>7 A 430 PM Y TURNOS</t>
  </si>
  <si>
    <t>TURNOS</t>
  </si>
  <si>
    <t xml:space="preserve">REPRESENTANTES LEGALES, AUXILIARES
CONDUCTORES, PERSONAL ASEO
</t>
  </si>
  <si>
    <t>BIENES Y SERVICIOS
INSUMOS MEDICOQUIRURGICOS
VIGILANCIA
ASEO
TRANSPORTE</t>
  </si>
  <si>
    <t>1 REPRESENTANTE SDS
1 REPRESENTANTE SRIA HACIENTA
2 PROFESIONALES SALUD
1 GREMIOS
1 SOCIEDADES CIENTIFICAS
2 COMUNIDAD</t>
  </si>
  <si>
    <t xml:space="preserve"> REPRESENTANTE LEGALES SON PROFESIONALES Y ADMINISTRATIVOS
</t>
  </si>
  <si>
    <t xml:space="preserve">PROFESIONALES SALUD MD.ENF, ODONT, NUTRICION, OPTOMETRIA, INGENIERIAS,  TECNICOS ADMINISTRATIVOS,AUXILIARES AREA SALUD, TECNICOS AMBIENTALES, VIGILANCIA SANITARIA, VIGILANCIA EPIDEMIOLOGICA, CIENCIAS SOCIALES </t>
  </si>
  <si>
    <t>PROVEEDOR</t>
  </si>
  <si>
    <t>DIRECCIÓN</t>
  </si>
  <si>
    <t>TELÉFONO</t>
  </si>
  <si>
    <t>TIPO DE SERVICIO</t>
  </si>
  <si>
    <t>TIEMPO DE SERVICIOS</t>
  </si>
  <si>
    <t>DISCOLMEDICA S.A.S.</t>
  </si>
  <si>
    <t>Carrera 12 No. 12-32</t>
  </si>
  <si>
    <t>SUMINISTRO DE MEDICAMENTOS E INSUMOS MÉDICO QUIRÚRGICOS</t>
  </si>
  <si>
    <t>DESDE EL INICIO DE LA SUBRED</t>
  </si>
  <si>
    <t>RAFAEL ANTONIO SALAMANCA</t>
  </si>
  <si>
    <t>Transversal 93 No. 51-98</t>
  </si>
  <si>
    <t>QUINBERLAB</t>
  </si>
  <si>
    <t>Calle 67 No. 5-42</t>
  </si>
  <si>
    <t>SUMINISTRO DE INSUMOS DE LABORATORIO</t>
  </si>
  <si>
    <t>EMERGENCIAS CLINICAS SAS</t>
  </si>
  <si>
    <t>Cra 103 B 23G-45</t>
  </si>
  <si>
    <t>SUMINISTRO INSUMOS MÉDICO QUIRÚRGICOS</t>
  </si>
  <si>
    <t>AMAREY NOVA MEDICAL S.A.</t>
  </si>
  <si>
    <t>TRANSVERSAL 23 No. 93-23</t>
  </si>
  <si>
    <t>DOCENTES-MD ESPECIALISTAS
RESIDENTES MD ESPECIALIDADES Y CX MAXILOFACIAL
INTERNOS MEDICINA</t>
  </si>
  <si>
    <t>LOCALIDAD</t>
  </si>
  <si>
    <t>BOSA</t>
  </si>
  <si>
    <t>CORREO ELECTRONICO</t>
  </si>
  <si>
    <t>PUENTE ARANDA</t>
  </si>
  <si>
    <t>DIANA ARISTIZABAL</t>
  </si>
  <si>
    <t xml:space="preserve">EJECUTIVA COMERCIAL </t>
  </si>
  <si>
    <t>asesorbogota.discolmedica@gmail.com</t>
  </si>
  <si>
    <t>SILVIA  MARIANA  BECERRA  GUZMAN</t>
  </si>
  <si>
    <t>ASESORA COMERCIAL</t>
  </si>
  <si>
    <t>protexmedica007@gmail.com07@GMAIL.COM</t>
  </si>
  <si>
    <t xml:space="preserve">ANDREA  CARDENAS </t>
  </si>
  <si>
    <t>COORDINADORA DE CONTRATACION</t>
  </si>
  <si>
    <t>Contratos@dbd.com.co</t>
  </si>
  <si>
    <t>7432597-3124673424</t>
  </si>
  <si>
    <t xml:space="preserve">ANA MARIA  DIAZ GONZALEZ </t>
  </si>
  <si>
    <t xml:space="preserve">SEGURIDAD  Y SALUD  EN EL TRABAJO </t>
  </si>
  <si>
    <t>lavasetadmon@gmail.com</t>
  </si>
  <si>
    <t>7024602- 3212351812</t>
  </si>
  <si>
    <t>ALEJANDRO TICORA SILVA</t>
  </si>
  <si>
    <t>TESORERO</t>
  </si>
  <si>
    <t>asistente.gerencia@cpcol.com</t>
  </si>
  <si>
    <t>2360823-3185119320</t>
  </si>
  <si>
    <t>NOMBRES Y APELLIDOS</t>
  </si>
  <si>
    <t>CARGO</t>
  </si>
  <si>
    <t xml:space="preserve">HERRAMIENTA PIPE </t>
  </si>
  <si>
    <t>ALTA GERENCIA</t>
  </si>
  <si>
    <t>GERENTE SUBGERENTES ASESORES PROFESIONALES SECRETARIAS</t>
  </si>
  <si>
    <t>SEGÚN SESIONES</t>
  </si>
  <si>
    <t>DISPONIBILIDAD</t>
  </si>
  <si>
    <t>PLANTA</t>
  </si>
  <si>
    <t xml:space="preserve">PROCESO </t>
  </si>
  <si>
    <t xml:space="preserve">FECHA </t>
  </si>
  <si>
    <t>TIPO DE VINCULACIÓN</t>
  </si>
  <si>
    <t xml:space="preserve">NUMERO DE COLABORADORES </t>
  </si>
  <si>
    <t>A DIC  2020</t>
  </si>
  <si>
    <t>PLANTA/CONTRATO</t>
  </si>
  <si>
    <t>A DIC 2021</t>
  </si>
  <si>
    <t>CONTRATO</t>
  </si>
  <si>
    <t xml:space="preserve">TOTAL </t>
  </si>
  <si>
    <t xml:space="preserve">Bosa </t>
  </si>
  <si>
    <t>Kennedy</t>
  </si>
  <si>
    <t xml:space="preserve">Puente Aranda </t>
  </si>
  <si>
    <t>Fontibon</t>
  </si>
  <si>
    <t>COMUNIDAD DE ASOCIACION DE USUARIOS Y COPACOS
JUNTAS DE ACCION LOCAL</t>
  </si>
  <si>
    <t xml:space="preserve">DIRECTORIO EPS </t>
  </si>
  <si>
    <t xml:space="preserve">EPS </t>
  </si>
  <si>
    <t xml:space="preserve">NOMBRE </t>
  </si>
  <si>
    <t xml:space="preserve">CORREO </t>
  </si>
  <si>
    <t xml:space="preserve">CAPITAL SALUD </t>
  </si>
  <si>
    <t>Omar Benigno Perilla Ballesteros</t>
  </si>
  <si>
    <t xml:space="preserve">Gerente General </t>
  </si>
  <si>
    <t xml:space="preserve">gerenciageneral@capitalsalud.gov.co </t>
  </si>
  <si>
    <t>NUEVA EPS</t>
  </si>
  <si>
    <t xml:space="preserve">Tatiana Riveros </t>
  </si>
  <si>
    <t xml:space="preserve">Coordinadora de contratación </t>
  </si>
  <si>
    <t>jenny.riveros@nuevaeps.com.co</t>
  </si>
  <si>
    <t xml:space="preserve">COMPENSAR </t>
  </si>
  <si>
    <t xml:space="preserve">Sandra Cardenas </t>
  </si>
  <si>
    <t xml:space="preserve">Contratación </t>
  </si>
  <si>
    <t xml:space="preserve">spcardenasg@compensarsalud.com </t>
  </si>
  <si>
    <t xml:space="preserve">SANITAS </t>
  </si>
  <si>
    <t xml:space="preserve">Nestor Javier Vargas </t>
  </si>
  <si>
    <t xml:space="preserve">Director de Aseguramiento Bogotá </t>
  </si>
  <si>
    <t>nejvargas@epssanitas.com</t>
  </si>
  <si>
    <t>ASMET SALUD</t>
  </si>
  <si>
    <t>Esperanza Velandia</t>
  </si>
  <si>
    <t>Directora regional</t>
  </si>
  <si>
    <t>esperanza.velandia@asmetsalud.com</t>
  </si>
  <si>
    <t>FONDO FINANCIERO DISTRITAL</t>
  </si>
  <si>
    <t xml:space="preserve">Gloria Jannett Quiñones </t>
  </si>
  <si>
    <t>Subdirectora de administracion de aseguramiento</t>
  </si>
  <si>
    <t>YLRodriguez@saludcapital.gov.co</t>
  </si>
  <si>
    <t xml:space="preserve">ASEGURADORA SOLIDARIA </t>
  </si>
  <si>
    <t>Yamile Arias</t>
  </si>
  <si>
    <t>Analista Senior</t>
  </si>
  <si>
    <t>yarias@sis.co</t>
  </si>
  <si>
    <t>SEGUROS DEL ESTADO</t>
  </si>
  <si>
    <t>POSITIVA</t>
  </si>
  <si>
    <t>Rocio del pilar moreno</t>
  </si>
  <si>
    <t>rocio.moreno@positiva.gov.co</t>
  </si>
  <si>
    <t>SINDICATO</t>
  </si>
  <si>
    <t>SINCOEST - SINDICATO COLOMBIANO ESTATAL</t>
  </si>
  <si>
    <t>WILLIAM MANRIQUE MONTERO</t>
  </si>
  <si>
    <t xml:space="preserve">SINTRAHOSKEN </t>
  </si>
  <si>
    <t>JAIME ALBERTO GOENAGA</t>
  </si>
  <si>
    <t>SINDISTRITALES - SINDICATO DE TRABAJADORES DEL DISTRITO DE BOGOTA</t>
  </si>
  <si>
    <t>FABIO HUMBERTO MELO QUINTERO</t>
  </si>
  <si>
    <t>SINTRASALUD - SINDICATO DE TRABAJADORES DE LA SALUD</t>
  </si>
  <si>
    <t>LUIS EDUARDO SANCHEZ ORTIZ</t>
  </si>
  <si>
    <t>SINDESS - SINDICATO NACIONAL DE LA SALUD Y SEGURIDAD SOCIAL</t>
  </si>
  <si>
    <t>MARIA DORIS GONZALEZ</t>
  </si>
  <si>
    <t>SIMO - SINDICATO DE MÉDICOS Y ODONTÓLOGOS DE BOGOTA</t>
  </si>
  <si>
    <t xml:space="preserve">ADRIANA MOTTA BELTRAN </t>
  </si>
  <si>
    <t>ASSESALUD -  AGREMIACION SINDICAL DEL SECTOR SALUD</t>
  </si>
  <si>
    <t>CLAUDIA PATRICIA GUERRERO</t>
  </si>
  <si>
    <t xml:space="preserve">ANEC - ASOCIACIÓN NACIONAL DE ENFERMERAS DE COLOMBIA </t>
  </si>
  <si>
    <t>EDILMA SUAREZ CASTRO</t>
  </si>
  <si>
    <t xml:space="preserve">ASMEDAS </t>
  </si>
  <si>
    <t>JORGE ENRIQUE PALOMINO TRUJILLO</t>
  </si>
  <si>
    <t>ADAE</t>
  </si>
  <si>
    <t>YOLANDA BUSTOS</t>
  </si>
  <si>
    <t>SINALTRAESES</t>
  </si>
  <si>
    <t xml:space="preserve">NANCY WILCHES DE OROZCO </t>
  </si>
  <si>
    <t>ASOCIACIONES SINDICALES</t>
  </si>
  <si>
    <t>Cargo</t>
  </si>
  <si>
    <t>Juan Carlos Jaramillo</t>
  </si>
  <si>
    <t>Médico</t>
  </si>
  <si>
    <t>Joaquín Fuentes Casadiego</t>
  </si>
  <si>
    <t>COMUNIDAD ETNICA</t>
  </si>
  <si>
    <t>MUISCA</t>
  </si>
  <si>
    <t>KICHWAS</t>
  </si>
  <si>
    <t>INGA</t>
  </si>
  <si>
    <t>NASA</t>
  </si>
  <si>
    <t>PIJAO</t>
  </si>
  <si>
    <t>UITOTO</t>
  </si>
  <si>
    <t>PASTOS</t>
  </si>
  <si>
    <t>YANACONA</t>
  </si>
  <si>
    <t>KAMENTSA</t>
  </si>
  <si>
    <t>FONTIBON</t>
  </si>
  <si>
    <t>INT DE EDUCACION SUPERIOR</t>
  </si>
  <si>
    <t xml:space="preserve">NOMBRE Y APELLIDO DECANO </t>
  </si>
  <si>
    <t xml:space="preserve">FACULTAD </t>
  </si>
  <si>
    <t xml:space="preserve">CARGO </t>
  </si>
  <si>
    <t>ESCUELA ALEXANDER FLEMING</t>
  </si>
  <si>
    <t xml:space="preserve">PEDRONEL PEREZ ARDILA </t>
  </si>
  <si>
    <t xml:space="preserve">AUXILIAR ENFERMERIA </t>
  </si>
  <si>
    <t xml:space="preserve">DIRECTORA GENERAL </t>
  </si>
  <si>
    <t xml:space="preserve">ESCUELA CENCADENT </t>
  </si>
  <si>
    <t xml:space="preserve">NORIS DEL CARMEN HERAZO CUETO </t>
  </si>
  <si>
    <t xml:space="preserve">DIRECTORA </t>
  </si>
  <si>
    <t>ESCUELA ESAE</t>
  </si>
  <si>
    <t>GUSTAVO ALVAREZ AMAYA </t>
  </si>
  <si>
    <t xml:space="preserve">REPRESENTANTE LEGAL </t>
  </si>
  <si>
    <t xml:space="preserve">ESCUELA ESAF </t>
  </si>
  <si>
    <t xml:space="preserve">ROSA EUGENIA BELTRAN DE BUITRAGO </t>
  </si>
  <si>
    <t xml:space="preserve">ESCUELA FUNDETSALUD </t>
  </si>
  <si>
    <t>GALIA ESPERANZA AMEZQUITA BALDION</t>
  </si>
  <si>
    <t xml:space="preserve">ESCUELA FUSDESA </t>
  </si>
  <si>
    <t xml:space="preserve">NANCY GALINDO GOMEZ </t>
  </si>
  <si>
    <t xml:space="preserve">ESCUELA INCAP </t>
  </si>
  <si>
    <t xml:space="preserve">PILAR BARRETO VARGAS </t>
  </si>
  <si>
    <t xml:space="preserve">DIRECTORA ACADEMICA </t>
  </si>
  <si>
    <t xml:space="preserve">ESCUELA MEDISED </t>
  </si>
  <si>
    <t xml:space="preserve">REGINA ALCAZAR CASTILLO </t>
  </si>
  <si>
    <t xml:space="preserve">DIRECTORA ADMINISTRATIVA </t>
  </si>
  <si>
    <t xml:space="preserve">ESCUELA TERESA DE CALCUTA </t>
  </si>
  <si>
    <t xml:space="preserve">JENNY MARCELA GALINDO GOMEZ </t>
  </si>
  <si>
    <t xml:space="preserve">ESCUELA UNISALUD </t>
  </si>
  <si>
    <t xml:space="preserve">FEDERICO DIAZ QUINTERO </t>
  </si>
  <si>
    <t xml:space="preserve">U. ANTONIO NARIÑO </t>
  </si>
  <si>
    <t xml:space="preserve">WIMBER ORTIZ MARTINEZ </t>
  </si>
  <si>
    <t xml:space="preserve">ENFERMERIA </t>
  </si>
  <si>
    <t xml:space="preserve">DECANO </t>
  </si>
  <si>
    <t xml:space="preserve">U. AREA ANDINA </t>
  </si>
  <si>
    <t>PAOLA RUIZ DIAZ</t>
  </si>
  <si>
    <t xml:space="preserve">F. CIENCIAS DE LA SALUD </t>
  </si>
  <si>
    <t xml:space="preserve">U. COLEGIO MAYOR DE CUNDINAMARCA </t>
  </si>
  <si>
    <t xml:space="preserve">SANDRA MONICA ESTUPIÑAN TORRES </t>
  </si>
  <si>
    <t xml:space="preserve">FACULTAD DE CIENCIAS DE LA SALUD. </t>
  </si>
  <si>
    <t>DECANA</t>
  </si>
  <si>
    <t xml:space="preserve">U. COOPERATIVA </t>
  </si>
  <si>
    <t xml:space="preserve">MARTHA LOPEZ </t>
  </si>
  <si>
    <t xml:space="preserve">MEDICINA </t>
  </si>
  <si>
    <t xml:space="preserve">DECANA </t>
  </si>
  <si>
    <t xml:space="preserve">U. DE LA SABANA </t>
  </si>
  <si>
    <t xml:space="preserve">ALVARO ENRIQUE ROMERO TAPIA </t>
  </si>
  <si>
    <t xml:space="preserve">U. DISTRITAL </t>
  </si>
  <si>
    <t xml:space="preserve">RICARDO GARCIA DUARTE </t>
  </si>
  <si>
    <t xml:space="preserve">RECTOR </t>
  </si>
  <si>
    <t xml:space="preserve">U. ECCI </t>
  </si>
  <si>
    <t xml:space="preserve">RUTH JANNETT ZAMORA VALENCIA </t>
  </si>
  <si>
    <t xml:space="preserve">FACULTAD ENFERMERIA </t>
  </si>
  <si>
    <t xml:space="preserve">U. EL BOSQUE </t>
  </si>
  <si>
    <t xml:space="preserve">HUGO CARDENAS LOPEZ </t>
  </si>
  <si>
    <t>U. EL ROSARIO</t>
  </si>
  <si>
    <t>GUSTAVO ADOLFO QUINTERO HERNANDEZ</t>
  </si>
  <si>
    <t xml:space="preserve">U. IBEROAMERICANA </t>
  </si>
  <si>
    <t xml:space="preserve">JOHANNA ROCIO MOSCOSO HERRERA </t>
  </si>
  <si>
    <t xml:space="preserve">U. JAVERIANA </t>
  </si>
  <si>
    <t xml:space="preserve">CARLOS GOMEZ RESTREPO </t>
  </si>
  <si>
    <t xml:space="preserve">U. MANUELA BELTRAN </t>
  </si>
  <si>
    <t xml:space="preserve">CARLOS ARTURO DAZA CALVERA </t>
  </si>
  <si>
    <t xml:space="preserve">FACULTAD DE SALUD </t>
  </si>
  <si>
    <t>U. MILITAR</t>
  </si>
  <si>
    <t xml:space="preserve">ELIANA PATRICIA RAMIREZ CANO </t>
  </si>
  <si>
    <t xml:space="preserve">U. SALESIANA </t>
  </si>
  <si>
    <t xml:space="preserve">PADRE LEONARDO GOMEZ HERNANDEZ </t>
  </si>
  <si>
    <t>QUIMICA FARMACEUTICA</t>
  </si>
  <si>
    <t xml:space="preserve">U. SALLE </t>
  </si>
  <si>
    <t xml:space="preserve">ELKIN A. SANCHEZ MONTENEGRO </t>
  </si>
  <si>
    <t xml:space="preserve">FACULTAD CIENCIAS DE LA SALUD </t>
  </si>
  <si>
    <t xml:space="preserve">U. SAN MARTIN </t>
  </si>
  <si>
    <t xml:space="preserve">CLARA JUDITH BENAVIDES VILLAMARIN </t>
  </si>
  <si>
    <t xml:space="preserve">U. SANITAS </t>
  </si>
  <si>
    <t xml:space="preserve">NATALIA RESTREPO CENTENO </t>
  </si>
  <si>
    <t xml:space="preserve">U. UDCA </t>
  </si>
  <si>
    <t xml:space="preserve">MARTHA LUCIA  SANCHEZ CARRANZA </t>
  </si>
  <si>
    <t xml:space="preserve">COORDINADORA ACADEMICA ADMINISTRATIVA </t>
  </si>
  <si>
    <t xml:space="preserve">U.NACIONAL </t>
  </si>
  <si>
    <t xml:space="preserve">JOSE RICARDO NAVARRO VARGAS </t>
  </si>
  <si>
    <t>RENDICION DE CUENTAS VIG 2021</t>
  </si>
  <si>
    <t>A DIC 2022</t>
  </si>
  <si>
    <t>PRESIDENTE</t>
  </si>
  <si>
    <t>MIEMBROS JUNTA DIRECTIVA</t>
  </si>
  <si>
    <t>SUBRED INTEGRADA DE SERVICIOS DE SALUD SUR OCCIDENTE E.S.E.</t>
  </si>
  <si>
    <t>2020 - 2024</t>
  </si>
  <si>
    <t>ESTAMENTO POLITICO ADMINISTRATIVO</t>
  </si>
  <si>
    <t>NOMBRE</t>
  </si>
  <si>
    <t>DELEGADO</t>
  </si>
  <si>
    <t>César Augusto Cortés Amaya</t>
  </si>
  <si>
    <t>Alcalde Mayor de Bogota</t>
  </si>
  <si>
    <t>Asesor del Despacho  de la  Secretaria Distrital  de Hacienda</t>
  </si>
  <si>
    <t>Director de Planeación Sectorial de la Secretaria Distrital de Salud</t>
  </si>
  <si>
    <t>Andrés José Alvarez Villegas</t>
  </si>
  <si>
    <t>Secretaría Distrital de Salud</t>
  </si>
  <si>
    <t>Director de Emergencias y Urgencias en Salud</t>
  </si>
  <si>
    <t>ESTAMENTO CIENTIFICO ADMINISTRATIVO</t>
  </si>
  <si>
    <t>Victor Enrique Jiménez Pérez</t>
  </si>
  <si>
    <t>Representante de los Profesionales del Area de la salud Estamento Cientifico</t>
  </si>
  <si>
    <t>Médico Urgencias</t>
  </si>
  <si>
    <t xml:space="preserve">Asociaciones Científicas ante las Juntas Directivas de las Subredes integradas de Servicios de Salud </t>
  </si>
  <si>
    <t>Postulado por el Colegio Médico de Cundinamarca</t>
  </si>
  <si>
    <t>Elena Visitación Castro Solarte</t>
  </si>
  <si>
    <t>Representante de los Profesionales del Area de la Salud -Estamento Cientifico de Occidente de Kennedy</t>
  </si>
  <si>
    <t>ESTAMENTO COMUNIDAD</t>
  </si>
  <si>
    <t xml:space="preserve">Representante de los Gremios de Producción del Estamento  Comunidad  </t>
  </si>
  <si>
    <t>Edgar Osorio Hernandez</t>
  </si>
  <si>
    <t>Representante de COOPACOS</t>
  </si>
  <si>
    <t xml:space="preserve">Nuvia Patricia Bustos Goyenghe </t>
  </si>
  <si>
    <t>Representantes de la Asociación de Usuarios</t>
  </si>
  <si>
    <t>Martha Yolanda Ruíz Valdés</t>
  </si>
  <si>
    <t>Secretaria Junta Directiva</t>
  </si>
  <si>
    <t>Gerente</t>
  </si>
  <si>
    <t>INVITADO</t>
  </si>
  <si>
    <t>E-mail</t>
  </si>
  <si>
    <t>Jhon Jairo Villaveces</t>
  </si>
  <si>
    <t>Revisor Fiscal</t>
  </si>
  <si>
    <t>jjvl@villavecesconsultores.com</t>
  </si>
  <si>
    <t>Claudia Quintero Cómeta</t>
  </si>
  <si>
    <t>Jefe Control Interno</t>
  </si>
  <si>
    <t>jefecontrolinterno@subredsuroccidente.gov.co</t>
  </si>
  <si>
    <t>Fredy Soler (DAEPDSS)</t>
  </si>
  <si>
    <t>Referente JD (realizar desde la DAEPDSS los aportes a miembros de Juntas Directivas de la SDS y SHD.)</t>
  </si>
  <si>
    <t>f1soler@saludcapita.gov.co</t>
  </si>
  <si>
    <t>CAPITAL SALUD EPS 
NUEVA EPS
COMPENSAR EPS
SANITAS EPS
ASMET SALUD
FONDO FINANCIERO DISTRITAL
ASEGURADORA SOLIDARIA 
SEGUROS DEL ESTADO
POSITIVA ARL</t>
  </si>
  <si>
    <t xml:space="preserve">ETNIAS </t>
  </si>
  <si>
    <t>BOSA	KICHWAS
BOSA	INGA
BOSA	NASA
BOSA	PIJAO
BOSA	UITOTO
PUENTE ARANDA	PASTOS
PUENTE ARANDA	KICHWAS
PUENTE ARANDA	YANACONA
PUENTE ARANDA	INGA
PUENTE ARANDA	KAMENTSA
FONTIBON	PASTOS
FONTIBON	NASA
FONTIBON	INGA
FONTIBON	KICHWAS</t>
  </si>
  <si>
    <t>MUISCA
KICHWAS
INGA
NASA
PIJAO
UITOTO
PASTOS
YANACONA
KAMENTSA</t>
  </si>
  <si>
    <t>ABOGADOS, TECNICO ADMINISTRATIVO, ASISTENTE ADMINISTRATIVA</t>
  </si>
  <si>
    <t>PROFESIONALES: SALUD-CONTADURIA- ADMINISTRADOR</t>
  </si>
  <si>
    <t>INGENIEROS DE SISTEMAS Y TECNICOS EN SISTEMAS -SECRETARIA</t>
  </si>
  <si>
    <t>REPORTE DE META DE BASES SOCIALES DE ESPACIOS E INSTANCIAS
RED SUR OCCIDENTE 2023</t>
  </si>
  <si>
    <t>ASOCIACIÓN DE USUARIOS  USS</t>
  </si>
  <si>
    <t xml:space="preserve">ENERO </t>
  </si>
  <si>
    <t>FEBRERO</t>
  </si>
  <si>
    <t>JULIO</t>
  </si>
  <si>
    <t>AGOSTO</t>
  </si>
  <si>
    <t>SEPTIEMBRE</t>
  </si>
  <si>
    <t>OCTUBRE</t>
  </si>
  <si>
    <t>NOVIEMBRE</t>
  </si>
  <si>
    <t>DICIEMBRE</t>
  </si>
  <si>
    <t>ENERO</t>
  </si>
  <si>
    <t>MARZO</t>
  </si>
  <si>
    <t>ABRIL</t>
  </si>
  <si>
    <t>MAYO</t>
  </si>
  <si>
    <t>JUNIO</t>
  </si>
  <si>
    <t xml:space="preserve">FEBRERO </t>
  </si>
  <si>
    <t>INGRESOS MARZO</t>
  </si>
  <si>
    <t>EGRESOS MARZO</t>
  </si>
  <si>
    <t xml:space="preserve">NOVEDADES </t>
  </si>
  <si>
    <t>Asociación Nacional de Usuarios  Asuken</t>
  </si>
  <si>
    <t xml:space="preserve">Sin novedades </t>
  </si>
  <si>
    <t>Occidente de Kennedy</t>
  </si>
  <si>
    <t xml:space="preserve"> Asosur</t>
  </si>
  <si>
    <t>Se registra el ingreso de un nuevo afiliado a la Asociación de Usuarios y se actualiza la base de datos con el fallecimiento de un afiliado (Rosa M. Walteros).</t>
  </si>
  <si>
    <t xml:space="preserve">Asoaranda </t>
  </si>
  <si>
    <t>Pablo VI</t>
  </si>
  <si>
    <t xml:space="preserve">Fontibon </t>
  </si>
  <si>
    <t xml:space="preserve">COPACOS SUBRED SUR OCCIDENTE </t>
  </si>
  <si>
    <t>INGRESO MARZO</t>
  </si>
  <si>
    <t>EGRESO MARZO</t>
  </si>
  <si>
    <t>Una nueva delegacion (Gerardo Caro )</t>
  </si>
  <si>
    <t>JUNTAS ASESORAS COMUNITARIAS</t>
  </si>
  <si>
    <t>NUEVOS AGOSTO 2022</t>
  </si>
  <si>
    <t>Sin novedades</t>
  </si>
  <si>
    <t>Sur</t>
  </si>
  <si>
    <t>Fontibón</t>
  </si>
  <si>
    <t>Pablo  VI Bosa</t>
  </si>
  <si>
    <t xml:space="preserve">ASU PABLOVI 60
ASU BOSA 46
ASU OCCID KENNEDY 39
ASUKEN 31
ASUHFO 39
ASOSUR 33
ASOARANDA 17
COPACOS BOSA 36
COPACOS FONTIBON 29
COPACOS KENNEDY 32
COPACOS PUENTE ARANDA 21
JALBOSA 6
JAL PABLOVI 6
JAL FONTIBON 5
JAL KENNEDY 5
JAL SUR 7
</t>
  </si>
  <si>
    <t>CARACTERIZACION GRUPOS DE INTERES
ABRIL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</si>
</sst>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8" x14ac:knownFonts="1">
    <font>
      <sz val="11"/>
      <color theme="1"/>
      <name val="Calibri"/>
      <family val="2"/>
      <scheme val="minor"/>
    </font>
    <font>
      <b/>
      <sz val="11"/>
      <color theme="1"/>
      <name val="Calibri"/>
      <family val="2"/>
      <scheme val="minor"/>
    </font>
    <font>
      <b/>
      <sz val="12"/>
      <color theme="1"/>
      <name val="Calibri"/>
      <family val="2"/>
    </font>
    <font>
      <b/>
      <sz val="10"/>
      <color theme="1"/>
      <name val="Calibri"/>
      <family val="2"/>
      <scheme val="minor"/>
    </font>
    <font>
      <sz val="10"/>
      <color theme="1"/>
      <name val="Calibri"/>
      <family val="2"/>
      <scheme val="minor"/>
    </font>
    <font>
      <b/>
      <sz val="11"/>
      <color rgb="FF000000"/>
      <name val="Calibri"/>
      <family val="2"/>
    </font>
    <font>
      <sz val="11"/>
      <color rgb="FF000000"/>
      <name val="Calibri"/>
      <family val="2"/>
    </font>
    <font>
      <u/>
      <sz val="11"/>
      <color theme="10"/>
      <name val="Calibri"/>
      <family val="2"/>
      <scheme val="minor"/>
    </font>
    <font>
      <sz val="11"/>
      <color theme="1"/>
      <name val="Calibri"/>
      <family val="2"/>
      <scheme val="minor"/>
    </font>
    <font>
      <sz val="11"/>
      <name val="Arial"/>
      <family val="2"/>
    </font>
    <font>
      <sz val="11"/>
      <color theme="1"/>
      <name val="Calibri"/>
      <family val="2"/>
    </font>
    <font>
      <sz val="10"/>
      <color theme="1"/>
      <name val="Arial"/>
      <family val="2"/>
    </font>
    <font>
      <sz val="10"/>
      <name val="Arial"/>
      <family val="2"/>
    </font>
    <font>
      <u/>
      <sz val="10"/>
      <color indexed="12"/>
      <name val="Arial"/>
      <family val="2"/>
    </font>
    <font>
      <sz val="11"/>
      <name val="Calibri"/>
      <family val="2"/>
      <scheme val="minor"/>
    </font>
    <font>
      <sz val="11"/>
      <color rgb="FF000000"/>
      <name val="Calibri"/>
      <family val="2"/>
      <scheme val="minor"/>
    </font>
    <font>
      <u/>
      <sz val="10"/>
      <color theme="10"/>
      <name val="Arial"/>
      <family val="2"/>
    </font>
    <font>
      <b/>
      <sz val="11"/>
      <color theme="1"/>
      <name val="Arial"/>
      <family val="2"/>
    </font>
    <font>
      <u/>
      <sz val="10"/>
      <color theme="10"/>
      <name val="Calibri"/>
      <family val="2"/>
      <scheme val="minor"/>
    </font>
    <font>
      <sz val="10"/>
      <name val="Arial"/>
      <family val="2"/>
    </font>
    <font>
      <u/>
      <sz val="11"/>
      <color theme="10"/>
      <name val="Calibri"/>
      <family val="2"/>
    </font>
    <font>
      <b/>
      <sz val="10"/>
      <color theme="1"/>
      <name val="Arial"/>
      <family val="2"/>
    </font>
    <font>
      <sz val="10"/>
      <name val="Arial"/>
      <family val="2"/>
      <charset val="1"/>
    </font>
    <font>
      <b/>
      <sz val="12"/>
      <name val="Calibri"/>
      <family val="2"/>
    </font>
    <font>
      <b/>
      <u/>
      <sz val="10"/>
      <color theme="1"/>
      <name val="Arial"/>
      <family val="2"/>
    </font>
    <font>
      <sz val="10"/>
      <color rgb="FFFF0000"/>
      <name val="Arial"/>
      <family val="2"/>
    </font>
    <font>
      <b/>
      <sz val="20"/>
      <color theme="1"/>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sz val="10"/>
      <color rgb="FF202124"/>
      <name val="Calibri Light"/>
      <family val="2"/>
      <scheme val="major"/>
    </font>
    <font>
      <b/>
      <sz val="8"/>
      <name val="Arial"/>
      <family val="2"/>
    </font>
    <font>
      <sz val="8"/>
      <name val="Arial"/>
      <family val="2"/>
    </font>
    <font>
      <b/>
      <sz val="8"/>
      <color theme="1"/>
      <name val="Arial"/>
      <family val="2"/>
    </font>
    <font>
      <sz val="8"/>
      <color theme="1"/>
      <name val="Arial"/>
      <family val="2"/>
    </font>
    <font>
      <sz val="8"/>
      <name val="Arial"/>
    </font>
    <font>
      <sz val="10"/>
      <color theme="1"/>
      <name val="Calibri"/>
      <family val="2"/>
    </font>
    <font>
      <b/>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FFF"/>
        <bgColor indexed="64"/>
      </patternFill>
    </fill>
    <fill>
      <patternFill patternType="solid">
        <fgColor theme="0"/>
        <bgColor theme="0"/>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thin">
        <color indexed="64"/>
      </right>
      <top/>
      <bottom style="medium">
        <color rgb="FF000000"/>
      </bottom>
      <diagonal/>
    </border>
  </borders>
  <cellStyleXfs count="14">
    <xf numFmtId="0" fontId="0" fillId="0" borderId="0"/>
    <xf numFmtId="0" fontId="7" fillId="0" borderId="0" applyNumberFormat="0" applyFill="0" applyBorder="0" applyAlignment="0" applyProtection="0"/>
    <xf numFmtId="0" fontId="8" fillId="0" borderId="0"/>
    <xf numFmtId="0" fontId="12" fillId="0" borderId="0"/>
    <xf numFmtId="0" fontId="13" fillId="0" borderId="0" applyNumberFormat="0" applyFill="0" applyBorder="0" applyAlignment="0" applyProtection="0">
      <alignment vertical="top"/>
      <protection locked="0"/>
    </xf>
    <xf numFmtId="0" fontId="12" fillId="0" borderId="0"/>
    <xf numFmtId="41" fontId="8" fillId="0" borderId="0" applyFont="0" applyFill="0" applyBorder="0" applyAlignment="0" applyProtection="0"/>
    <xf numFmtId="0" fontId="19" fillId="0" borderId="0"/>
    <xf numFmtId="0" fontId="22" fillId="0" borderId="0"/>
    <xf numFmtId="0" fontId="12" fillId="0" borderId="0"/>
    <xf numFmtId="0" fontId="12" fillId="0" borderId="0"/>
    <xf numFmtId="0" fontId="20" fillId="0" borderId="0" applyNumberFormat="0" applyFill="0" applyBorder="0" applyAlignment="0" applyProtection="0">
      <alignment vertical="top"/>
      <protection locked="0"/>
    </xf>
    <xf numFmtId="0" fontId="12" fillId="0" borderId="0"/>
    <xf numFmtId="0" fontId="12" fillId="0" borderId="0"/>
  </cellStyleXfs>
  <cellXfs count="237">
    <xf numFmtId="0" fontId="0" fillId="0" borderId="0" xfId="0"/>
    <xf numFmtId="0" fontId="1" fillId="2" borderId="1"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0" xfId="0" applyFill="1"/>
    <xf numFmtId="0" fontId="0" fillId="2" borderId="1" xfId="0" applyFill="1" applyBorder="1" applyAlignment="1">
      <alignment wrapText="1"/>
    </xf>
    <xf numFmtId="0" fontId="1"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xf numFmtId="0" fontId="1"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xf>
    <xf numFmtId="0" fontId="1" fillId="0" borderId="0" xfId="0" applyFont="1"/>
    <xf numFmtId="0" fontId="6" fillId="5" borderId="4" xfId="0" applyFont="1" applyFill="1" applyBorder="1" applyAlignment="1">
      <alignment vertical="center"/>
    </xf>
    <xf numFmtId="0" fontId="6" fillId="5" borderId="4" xfId="0" applyFont="1" applyFill="1" applyBorder="1" applyAlignment="1">
      <alignment vertical="center" wrapText="1"/>
    </xf>
    <xf numFmtId="0" fontId="0" fillId="7" borderId="1" xfId="0" applyFill="1" applyBorder="1"/>
    <xf numFmtId="0" fontId="11" fillId="0" borderId="1" xfId="0" applyFont="1" applyBorder="1"/>
    <xf numFmtId="0" fontId="11" fillId="7" borderId="1" xfId="0" applyFont="1" applyFill="1" applyBorder="1" applyAlignment="1">
      <alignment vertical="center" wrapText="1"/>
    </xf>
    <xf numFmtId="0" fontId="18" fillId="0" borderId="1" xfId="1" applyFont="1" applyBorder="1" applyAlignment="1">
      <alignment vertical="center" wrapText="1"/>
    </xf>
    <xf numFmtId="0" fontId="11" fillId="0" borderId="1" xfId="0" applyFont="1" applyBorder="1" applyAlignment="1">
      <alignment horizontal="center" vertical="center" wrapText="1"/>
    </xf>
    <xf numFmtId="0" fontId="11" fillId="7" borderId="14" xfId="0" applyFont="1" applyFill="1" applyBorder="1" applyAlignment="1">
      <alignment vertical="center"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8" fillId="0" borderId="17" xfId="1" applyFont="1" applyBorder="1" applyAlignment="1">
      <alignment vertical="center" wrapText="1"/>
    </xf>
    <xf numFmtId="0" fontId="11" fillId="0" borderId="17" xfId="0" applyFont="1" applyBorder="1" applyAlignment="1">
      <alignment horizontal="center" vertical="center" wrapText="1"/>
    </xf>
    <xf numFmtId="0" fontId="6" fillId="5" borderId="27" xfId="0" applyFont="1" applyFill="1" applyBorder="1" applyAlignment="1">
      <alignment vertical="center"/>
    </xf>
    <xf numFmtId="0" fontId="6" fillId="5" borderId="29" xfId="0" applyFont="1" applyFill="1" applyBorder="1" applyAlignment="1">
      <alignment vertical="center"/>
    </xf>
    <xf numFmtId="0" fontId="6" fillId="5" borderId="29" xfId="0" applyFont="1" applyFill="1" applyBorder="1" applyAlignment="1">
      <alignment vertical="center" wrapText="1"/>
    </xf>
    <xf numFmtId="0" fontId="6" fillId="5" borderId="30" xfId="0" applyFont="1" applyFill="1" applyBorder="1" applyAlignment="1">
      <alignment vertical="center"/>
    </xf>
    <xf numFmtId="3" fontId="0" fillId="0" borderId="1" xfId="0" applyNumberFormat="1" applyBorder="1" applyAlignment="1">
      <alignment horizontal="center" vertical="center"/>
    </xf>
    <xf numFmtId="3" fontId="0" fillId="7" borderId="1" xfId="0" applyNumberFormat="1" applyFill="1" applyBorder="1" applyAlignment="1">
      <alignment horizontal="center"/>
    </xf>
    <xf numFmtId="41" fontId="0" fillId="0" borderId="0" xfId="0" applyNumberFormat="1"/>
    <xf numFmtId="0" fontId="0" fillId="7" borderId="0" xfId="0" applyFill="1"/>
    <xf numFmtId="0" fontId="0" fillId="0" borderId="17" xfId="0" applyBorder="1" applyAlignment="1">
      <alignment horizontal="center"/>
    </xf>
    <xf numFmtId="0" fontId="1" fillId="2"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0" borderId="14" xfId="0" applyBorder="1" applyAlignment="1">
      <alignment horizontal="center" wrapText="1"/>
    </xf>
    <xf numFmtId="41" fontId="2" fillId="4" borderId="15" xfId="6" applyFont="1" applyFill="1" applyBorder="1" applyAlignment="1">
      <alignment horizontal="center" vertical="center"/>
    </xf>
    <xf numFmtId="0" fontId="0" fillId="0" borderId="33" xfId="0" applyBorder="1"/>
    <xf numFmtId="0" fontId="0" fillId="0" borderId="17" xfId="0" applyBorder="1"/>
    <xf numFmtId="0" fontId="0" fillId="7" borderId="17" xfId="0" applyFill="1" applyBorder="1" applyAlignment="1">
      <alignment horizontal="center"/>
    </xf>
    <xf numFmtId="3" fontId="0" fillId="0" borderId="17" xfId="0" applyNumberFormat="1" applyBorder="1" applyAlignment="1">
      <alignment horizontal="center"/>
    </xf>
    <xf numFmtId="41" fontId="1" fillId="0" borderId="18" xfId="6" applyFont="1" applyBorder="1" applyAlignment="1">
      <alignment vertical="center"/>
    </xf>
    <xf numFmtId="0" fontId="11" fillId="7" borderId="0" xfId="0" applyFont="1" applyFill="1"/>
    <xf numFmtId="0" fontId="6" fillId="5" borderId="25" xfId="0" applyFont="1" applyFill="1" applyBorder="1" applyAlignment="1">
      <alignment vertical="center" wrapText="1"/>
    </xf>
    <xf numFmtId="0" fontId="6" fillId="5" borderId="28" xfId="0" applyFont="1" applyFill="1" applyBorder="1" applyAlignment="1">
      <alignment vertical="center" wrapText="1"/>
    </xf>
    <xf numFmtId="0" fontId="29" fillId="0" borderId="1" xfId="1"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left" vertical="center" wrapText="1"/>
    </xf>
    <xf numFmtId="0" fontId="1" fillId="2" borderId="1" xfId="0" applyFont="1" applyFill="1" applyBorder="1" applyAlignment="1">
      <alignment horizontal="center"/>
    </xf>
    <xf numFmtId="0" fontId="0" fillId="2" borderId="1" xfId="0" applyFill="1" applyBorder="1"/>
    <xf numFmtId="0" fontId="15" fillId="0" borderId="1" xfId="0" applyFont="1" applyBorder="1"/>
    <xf numFmtId="0" fontId="0" fillId="7" borderId="1" xfId="0" applyFill="1" applyBorder="1" applyAlignment="1">
      <alignment horizontal="left" wrapText="1"/>
    </xf>
    <xf numFmtId="0" fontId="0" fillId="2" borderId="40" xfId="0" applyFill="1" applyBorder="1"/>
    <xf numFmtId="0" fontId="0" fillId="2" borderId="41" xfId="0" applyFill="1" applyBorder="1"/>
    <xf numFmtId="0" fontId="1" fillId="2" borderId="14" xfId="0" applyFont="1" applyFill="1" applyBorder="1" applyAlignment="1">
      <alignment horizontal="center"/>
    </xf>
    <xf numFmtId="0" fontId="1" fillId="2" borderId="15" xfId="0" applyFont="1" applyFill="1" applyBorder="1" applyAlignment="1">
      <alignment horizontal="center"/>
    </xf>
    <xf numFmtId="0" fontId="0" fillId="0" borderId="14" xfId="0" applyBorder="1" applyAlignment="1">
      <alignment horizontal="center" vertical="center"/>
    </xf>
    <xf numFmtId="0" fontId="7" fillId="7" borderId="15" xfId="1" applyFill="1" applyBorder="1"/>
    <xf numFmtId="0" fontId="7" fillId="7" borderId="15" xfId="1" applyFill="1" applyBorder="1" applyAlignment="1">
      <alignment horizontal="left" vertical="center"/>
    </xf>
    <xf numFmtId="0" fontId="7" fillId="0" borderId="41" xfId="1" applyBorder="1"/>
    <xf numFmtId="0" fontId="7" fillId="0" borderId="15" xfId="1" applyFill="1" applyBorder="1" applyAlignment="1">
      <alignment horizontal="left" vertical="center"/>
    </xf>
    <xf numFmtId="0" fontId="0" fillId="0" borderId="16" xfId="0" applyBorder="1" applyAlignment="1">
      <alignment horizontal="center" vertical="center"/>
    </xf>
    <xf numFmtId="0" fontId="7" fillId="0" borderId="18" xfId="1" applyBorder="1"/>
    <xf numFmtId="0" fontId="0" fillId="2" borderId="19" xfId="0" applyFill="1" applyBorder="1"/>
    <xf numFmtId="0" fontId="0" fillId="2" borderId="20" xfId="0" applyFill="1" applyBorder="1"/>
    <xf numFmtId="0" fontId="0" fillId="2" borderId="21" xfId="0" applyFill="1" applyBorder="1"/>
    <xf numFmtId="0" fontId="5" fillId="2" borderId="1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0" borderId="14" xfId="0" applyBorder="1" applyAlignment="1">
      <alignment horizont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5" borderId="23" xfId="0" applyFont="1" applyFill="1" applyBorder="1" applyAlignment="1">
      <alignment vertical="center" wrapText="1"/>
    </xf>
    <xf numFmtId="0" fontId="6" fillId="5" borderId="25" xfId="0" applyFont="1" applyFill="1" applyBorder="1" applyAlignment="1">
      <alignment vertical="center" wrapText="1"/>
    </xf>
    <xf numFmtId="0" fontId="6" fillId="5" borderId="6" xfId="0" applyFont="1" applyFill="1" applyBorder="1" applyAlignment="1">
      <alignment vertical="center"/>
    </xf>
    <xf numFmtId="0" fontId="6" fillId="5" borderId="3" xfId="0" applyFont="1" applyFill="1" applyBorder="1" applyAlignment="1">
      <alignment vertical="center"/>
    </xf>
    <xf numFmtId="0" fontId="6" fillId="5" borderId="6" xfId="0" applyFont="1" applyFill="1" applyBorder="1" applyAlignment="1">
      <alignment vertical="center" wrapText="1"/>
    </xf>
    <xf numFmtId="0" fontId="6" fillId="5" borderId="3" xfId="0" applyFont="1" applyFill="1" applyBorder="1" applyAlignment="1">
      <alignment vertical="center" wrapText="1"/>
    </xf>
    <xf numFmtId="0" fontId="6" fillId="5" borderId="24" xfId="0" applyFont="1" applyFill="1" applyBorder="1" applyAlignment="1">
      <alignment vertical="center"/>
    </xf>
    <xf numFmtId="0" fontId="6" fillId="5" borderId="26" xfId="0" applyFont="1" applyFill="1" applyBorder="1" applyAlignment="1">
      <alignment vertical="center"/>
    </xf>
    <xf numFmtId="0" fontId="26" fillId="2" borderId="19" xfId="0" applyFont="1" applyFill="1" applyBorder="1" applyAlignment="1">
      <alignment horizontal="center"/>
    </xf>
    <xf numFmtId="0" fontId="26" fillId="2" borderId="20" xfId="0" applyFont="1" applyFill="1" applyBorder="1" applyAlignment="1">
      <alignment horizontal="center"/>
    </xf>
    <xf numFmtId="0" fontId="26" fillId="2" borderId="21" xfId="0" applyFont="1"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28" fillId="0" borderId="1" xfId="0" applyFont="1" applyBorder="1" applyAlignment="1">
      <alignment horizontal="left" vertical="top" wrapText="1"/>
    </xf>
    <xf numFmtId="0" fontId="30" fillId="0" borderId="1" xfId="0" applyFont="1" applyBorder="1" applyAlignment="1">
      <alignment horizontal="left" vertical="top" wrapText="1"/>
    </xf>
    <xf numFmtId="0" fontId="11" fillId="7" borderId="0" xfId="0" applyFont="1" applyFill="1" applyAlignment="1">
      <alignment horizontal="center"/>
    </xf>
    <xf numFmtId="0" fontId="24" fillId="7" borderId="0" xfId="0" applyFont="1" applyFill="1"/>
    <xf numFmtId="0" fontId="21" fillId="8" borderId="1" xfId="0" applyFont="1" applyFill="1" applyBorder="1" applyAlignment="1">
      <alignment horizontal="center"/>
    </xf>
    <xf numFmtId="0" fontId="11" fillId="0" borderId="1" xfId="0" applyFont="1" applyBorder="1" applyAlignment="1">
      <alignment wrapText="1"/>
    </xf>
    <xf numFmtId="0" fontId="25" fillId="0" borderId="1" xfId="0" applyFont="1" applyBorder="1" applyAlignment="1">
      <alignment wrapText="1"/>
    </xf>
    <xf numFmtId="0" fontId="24" fillId="0" borderId="0" xfId="0" applyFont="1"/>
    <xf numFmtId="0" fontId="11" fillId="0" borderId="0" xfId="0" applyFont="1"/>
    <xf numFmtId="0" fontId="21" fillId="2" borderId="1" xfId="0" applyFont="1" applyFill="1" applyBorder="1" applyAlignment="1">
      <alignment horizontal="center"/>
    </xf>
    <xf numFmtId="0" fontId="0" fillId="0" borderId="44" xfId="0" applyBorder="1" applyAlignment="1">
      <alignment horizontal="center" wrapText="1"/>
    </xf>
    <xf numFmtId="0" fontId="0" fillId="0" borderId="40" xfId="0" applyBorder="1" applyAlignment="1">
      <alignment horizontal="center" wrapText="1"/>
    </xf>
    <xf numFmtId="0" fontId="0" fillId="0" borderId="33" xfId="0" applyBorder="1" applyAlignment="1">
      <alignment horizontal="center" wrapText="1"/>
    </xf>
    <xf numFmtId="0" fontId="31" fillId="9" borderId="34" xfId="0" applyFont="1" applyFill="1" applyBorder="1" applyAlignment="1">
      <alignment horizontal="center" vertical="center" wrapText="1"/>
    </xf>
    <xf numFmtId="0" fontId="31" fillId="9" borderId="35" xfId="0" applyFont="1" applyFill="1" applyBorder="1" applyAlignment="1">
      <alignment horizontal="center" vertical="center" wrapText="1"/>
    </xf>
    <xf numFmtId="0" fontId="31" fillId="9" borderId="39" xfId="0" applyFont="1" applyFill="1" applyBorder="1" applyAlignment="1">
      <alignment horizontal="center" vertical="center" wrapText="1"/>
    </xf>
    <xf numFmtId="0" fontId="31" fillId="9" borderId="36" xfId="0" applyFont="1" applyFill="1" applyBorder="1" applyAlignment="1">
      <alignment horizontal="center" vertical="center" wrapText="1"/>
    </xf>
    <xf numFmtId="0" fontId="31" fillId="9" borderId="32" xfId="0" applyFont="1" applyFill="1" applyBorder="1" applyAlignment="1">
      <alignment horizontal="center" vertical="center" wrapText="1"/>
    </xf>
    <xf numFmtId="17" fontId="31" fillId="9" borderId="12" xfId="0" applyNumberFormat="1" applyFont="1" applyFill="1" applyBorder="1" applyAlignment="1">
      <alignment horizontal="center" vertical="center"/>
    </xf>
    <xf numFmtId="17" fontId="31" fillId="9" borderId="12" xfId="0" applyNumberFormat="1" applyFont="1" applyFill="1" applyBorder="1" applyAlignment="1">
      <alignment horizontal="center" vertical="center" wrapText="1"/>
    </xf>
    <xf numFmtId="17" fontId="31" fillId="9" borderId="9" xfId="0" applyNumberFormat="1" applyFont="1" applyFill="1" applyBorder="1" applyAlignment="1">
      <alignment horizontal="center" vertical="center" wrapText="1"/>
    </xf>
    <xf numFmtId="0" fontId="31" fillId="9" borderId="13" xfId="0" applyFont="1" applyFill="1" applyBorder="1" applyAlignment="1">
      <alignment horizontal="center" vertical="center" wrapText="1"/>
    </xf>
    <xf numFmtId="0" fontId="31" fillId="9" borderId="14" xfId="0" applyFont="1" applyFill="1" applyBorder="1" applyAlignment="1">
      <alignment horizontal="center" vertical="center" wrapText="1"/>
    </xf>
    <xf numFmtId="17" fontId="31" fillId="9" borderId="1" xfId="0" applyNumberFormat="1" applyFont="1" applyFill="1" applyBorder="1" applyAlignment="1">
      <alignment horizontal="center" vertical="center"/>
    </xf>
    <xf numFmtId="17" fontId="31" fillId="9" borderId="1" xfId="0" applyNumberFormat="1" applyFont="1" applyFill="1" applyBorder="1" applyAlignment="1">
      <alignment horizontal="center" vertical="center" wrapText="1"/>
    </xf>
    <xf numFmtId="17" fontId="31" fillId="9" borderId="3" xfId="0" applyNumberFormat="1" applyFont="1" applyFill="1" applyBorder="1" applyAlignment="1">
      <alignment horizontal="center" vertical="center" wrapText="1"/>
    </xf>
    <xf numFmtId="0" fontId="31" fillId="9" borderId="15"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15" xfId="12" applyFont="1" applyFill="1" applyBorder="1" applyAlignment="1">
      <alignment horizontal="center" vertical="center" wrapText="1"/>
    </xf>
    <xf numFmtId="0" fontId="31" fillId="7" borderId="14" xfId="0" applyFont="1" applyFill="1" applyBorder="1" applyAlignment="1">
      <alignment horizontal="center" vertical="center"/>
    </xf>
    <xf numFmtId="0" fontId="31" fillId="0" borderId="14" xfId="0" applyFont="1" applyBorder="1" applyAlignment="1">
      <alignment horizontal="center" vertical="center"/>
    </xf>
    <xf numFmtId="0" fontId="32" fillId="0" borderId="1" xfId="0" applyFont="1" applyBorder="1" applyAlignment="1">
      <alignment horizontal="center" vertical="center" wrapText="1"/>
    </xf>
    <xf numFmtId="0" fontId="32" fillId="7" borderId="1" xfId="13" applyFont="1" applyFill="1" applyBorder="1" applyAlignment="1">
      <alignment horizontal="center" vertical="center" wrapText="1"/>
    </xf>
    <xf numFmtId="0" fontId="32" fillId="0" borderId="1" xfId="13" applyFont="1" applyBorder="1" applyAlignment="1">
      <alignment horizontal="center" vertical="center"/>
    </xf>
    <xf numFmtId="0" fontId="32" fillId="7" borderId="6" xfId="0" applyFont="1" applyFill="1" applyBorder="1" applyAlignment="1">
      <alignment horizontal="center" vertical="center" wrapText="1"/>
    </xf>
    <xf numFmtId="0" fontId="32" fillId="0" borderId="1" xfId="12" applyFont="1" applyBorder="1" applyAlignment="1">
      <alignment horizontal="center" vertical="center" wrapText="1"/>
    </xf>
    <xf numFmtId="0" fontId="32" fillId="7" borderId="1" xfId="12" applyFont="1" applyFill="1" applyBorder="1" applyAlignment="1">
      <alignment horizontal="center" vertical="center" wrapText="1"/>
    </xf>
    <xf numFmtId="0" fontId="32" fillId="0" borderId="1" xfId="12" applyFont="1" applyBorder="1" applyAlignment="1">
      <alignment horizontal="center" vertical="center"/>
    </xf>
    <xf numFmtId="0" fontId="33" fillId="0" borderId="14" xfId="0" applyFont="1" applyBorder="1" applyAlignment="1">
      <alignment horizontal="center" vertical="center"/>
    </xf>
    <xf numFmtId="0" fontId="34" fillId="0" borderId="1" xfId="0" applyFont="1" applyBorder="1" applyAlignment="1">
      <alignment horizontal="center" vertical="center" wrapText="1"/>
    </xf>
    <xf numFmtId="0" fontId="34" fillId="7"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5" fillId="7" borderId="15" xfId="12" applyFont="1" applyFill="1" applyBorder="1" applyAlignment="1">
      <alignment horizontal="center" vertical="center" wrapText="1"/>
    </xf>
    <xf numFmtId="0" fontId="33" fillId="7" borderId="14" xfId="0" applyFont="1" applyFill="1" applyBorder="1" applyAlignment="1">
      <alignment horizontal="center" vertical="center"/>
    </xf>
    <xf numFmtId="0" fontId="31" fillId="7" borderId="23" xfId="0" applyFont="1" applyFill="1" applyBorder="1" applyAlignment="1">
      <alignment horizontal="center" vertical="center"/>
    </xf>
    <xf numFmtId="0" fontId="34" fillId="7" borderId="6"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24" xfId="12" applyFont="1" applyFill="1" applyBorder="1" applyAlignment="1">
      <alignment horizontal="center" vertical="center" wrapText="1"/>
    </xf>
    <xf numFmtId="17" fontId="31" fillId="9" borderId="45" xfId="0" applyNumberFormat="1" applyFont="1" applyFill="1" applyBorder="1" applyAlignment="1">
      <alignment horizontal="center" vertical="center" wrapText="1"/>
    </xf>
    <xf numFmtId="17" fontId="31" fillId="9" borderId="46" xfId="0" applyNumberFormat="1" applyFont="1" applyFill="1" applyBorder="1" applyAlignment="1">
      <alignment horizontal="center" vertical="center" wrapText="1"/>
    </xf>
    <xf numFmtId="17" fontId="31" fillId="9" borderId="47" xfId="0" applyNumberFormat="1" applyFont="1" applyFill="1" applyBorder="1" applyAlignment="1">
      <alignment horizontal="center" vertical="center" wrapText="1"/>
    </xf>
    <xf numFmtId="0" fontId="31" fillId="9" borderId="48" xfId="0" applyFont="1" applyFill="1" applyBorder="1" applyAlignment="1">
      <alignment horizontal="center" vertical="center" wrapText="1"/>
    </xf>
    <xf numFmtId="0" fontId="31" fillId="7" borderId="49" xfId="0" applyFont="1" applyFill="1" applyBorder="1" applyAlignment="1">
      <alignment horizontal="center" vertical="center"/>
    </xf>
    <xf numFmtId="0" fontId="32" fillId="7" borderId="1"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50" xfId="12" applyFont="1" applyFill="1" applyBorder="1" applyAlignment="1">
      <alignment horizontal="center" vertical="center" wrapText="1"/>
    </xf>
    <xf numFmtId="0" fontId="31" fillId="7" borderId="49" xfId="0" applyFont="1" applyFill="1" applyBorder="1" applyAlignment="1">
      <alignment horizontal="center" vertical="center" wrapText="1"/>
    </xf>
    <xf numFmtId="0" fontId="32" fillId="7" borderId="1" xfId="7" applyFont="1" applyFill="1" applyBorder="1" applyAlignment="1">
      <alignment horizontal="center" vertical="center"/>
    </xf>
    <xf numFmtId="0" fontId="32" fillId="7" borderId="7" xfId="7" applyFont="1" applyFill="1" applyBorder="1" applyAlignment="1">
      <alignment horizontal="center" vertical="center"/>
    </xf>
    <xf numFmtId="0" fontId="32" fillId="0" borderId="50" xfId="0" applyFont="1" applyBorder="1" applyAlignment="1">
      <alignment horizontal="center" vertical="center" wrapText="1"/>
    </xf>
    <xf numFmtId="0" fontId="14" fillId="7" borderId="1" xfId="0" applyFont="1" applyFill="1" applyBorder="1" applyAlignment="1">
      <alignment horizontal="center" vertical="center" wrapText="1"/>
    </xf>
    <xf numFmtId="0" fontId="35" fillId="7" borderId="50" xfId="12" applyFont="1" applyFill="1" applyBorder="1" applyAlignment="1">
      <alignment horizontal="center" vertical="center" wrapText="1"/>
    </xf>
    <xf numFmtId="0" fontId="33" fillId="7" borderId="51" xfId="0" applyFont="1" applyFill="1" applyBorder="1" applyAlignment="1">
      <alignment horizontal="center" vertical="center"/>
    </xf>
    <xf numFmtId="0" fontId="32" fillId="7" borderId="52" xfId="0" applyFont="1" applyFill="1" applyBorder="1" applyAlignment="1">
      <alignment horizontal="center" vertical="center" wrapText="1"/>
    </xf>
    <xf numFmtId="0" fontId="34" fillId="6" borderId="52" xfId="0" applyFont="1" applyFill="1" applyBorder="1" applyAlignment="1">
      <alignment horizontal="center" vertical="center" wrapText="1"/>
    </xf>
    <xf numFmtId="0" fontId="32" fillId="6" borderId="52" xfId="0" applyFont="1" applyFill="1" applyBorder="1" applyAlignment="1">
      <alignment horizontal="center" vertical="center" wrapText="1"/>
    </xf>
    <xf numFmtId="0" fontId="32" fillId="7" borderId="52" xfId="7" applyFont="1" applyFill="1" applyBorder="1" applyAlignment="1">
      <alignment horizontal="center" vertical="center"/>
    </xf>
    <xf numFmtId="0" fontId="32" fillId="7" borderId="53" xfId="7" applyFont="1" applyFill="1" applyBorder="1" applyAlignment="1">
      <alignment horizontal="center" vertical="center"/>
    </xf>
    <xf numFmtId="0" fontId="35" fillId="7" borderId="54" xfId="12" applyFont="1" applyFill="1" applyBorder="1" applyAlignment="1">
      <alignment horizontal="center" vertical="center" wrapText="1"/>
    </xf>
    <xf numFmtId="17" fontId="31" fillId="9" borderId="55" xfId="0" applyNumberFormat="1" applyFont="1" applyFill="1" applyBorder="1" applyAlignment="1">
      <alignment horizontal="center" vertical="center" wrapText="1"/>
    </xf>
    <xf numFmtId="17" fontId="31" fillId="9" borderId="3" xfId="0" applyNumberFormat="1" applyFont="1" applyFill="1" applyBorder="1" applyAlignment="1">
      <alignment horizontal="center" vertical="center" wrapText="1"/>
    </xf>
    <xf numFmtId="17" fontId="31" fillId="9" borderId="11" xfId="0" applyNumberFormat="1" applyFont="1" applyFill="1" applyBorder="1" applyAlignment="1">
      <alignment horizontal="center" vertical="center" wrapText="1"/>
    </xf>
    <xf numFmtId="17" fontId="31" fillId="9" borderId="56" xfId="0" applyNumberFormat="1" applyFont="1" applyFill="1" applyBorder="1" applyAlignment="1">
      <alignment horizontal="center" vertical="center" wrapText="1"/>
    </xf>
    <xf numFmtId="0" fontId="31" fillId="9" borderId="57" xfId="0" applyFont="1" applyFill="1" applyBorder="1" applyAlignment="1">
      <alignment horizontal="center" vertical="center" wrapText="1"/>
    </xf>
    <xf numFmtId="17" fontId="31" fillId="9" borderId="49" xfId="0" applyNumberFormat="1" applyFont="1" applyFill="1" applyBorder="1" applyAlignment="1">
      <alignment horizontal="center" vertical="center" wrapText="1"/>
    </xf>
    <xf numFmtId="17" fontId="31" fillId="9" borderId="1" xfId="0" applyNumberFormat="1"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7" borderId="49" xfId="0" applyFont="1" applyFill="1" applyBorder="1" applyAlignment="1">
      <alignment horizontal="center" vertical="center"/>
    </xf>
    <xf numFmtId="0" fontId="32" fillId="7" borderId="1" xfId="0" applyFont="1" applyFill="1" applyBorder="1"/>
    <xf numFmtId="0" fontId="32" fillId="7" borderId="1" xfId="0" applyFont="1" applyFill="1" applyBorder="1" applyAlignment="1">
      <alignment horizontal="center" vertical="center"/>
    </xf>
    <xf numFmtId="0" fontId="32" fillId="7" borderId="6" xfId="0" applyFont="1" applyFill="1" applyBorder="1" applyAlignment="1">
      <alignment horizontal="center" vertical="center"/>
    </xf>
    <xf numFmtId="0" fontId="32" fillId="7" borderId="6" xfId="0" applyFont="1" applyFill="1" applyBorder="1" applyAlignment="1">
      <alignment horizontal="center" vertical="center" wrapText="1"/>
    </xf>
    <xf numFmtId="0" fontId="32" fillId="7" borderId="58" xfId="0" applyFont="1" applyFill="1" applyBorder="1" applyAlignment="1">
      <alignment horizontal="center" vertical="center" wrapText="1"/>
    </xf>
    <xf numFmtId="0" fontId="32" fillId="7" borderId="3" xfId="0" applyFont="1" applyFill="1" applyBorder="1" applyAlignment="1">
      <alignment horizontal="center" vertical="center"/>
    </xf>
    <xf numFmtId="0" fontId="32" fillId="7" borderId="3"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31" fillId="0" borderId="49" xfId="0" applyFont="1" applyBorder="1" applyAlignment="1">
      <alignment horizontal="center" vertical="center"/>
    </xf>
    <xf numFmtId="0" fontId="32" fillId="0" borderId="1" xfId="0" applyFont="1" applyBorder="1"/>
    <xf numFmtId="0" fontId="32" fillId="0" borderId="1" xfId="0" applyFont="1" applyBorder="1" applyAlignment="1">
      <alignment horizontal="center" vertical="center"/>
    </xf>
    <xf numFmtId="0" fontId="32" fillId="0" borderId="6" xfId="0" applyFont="1" applyBorder="1" applyAlignment="1">
      <alignment horizontal="center" vertical="center"/>
    </xf>
    <xf numFmtId="0" fontId="32" fillId="0" borderId="50" xfId="0" applyFont="1" applyBorder="1" applyAlignment="1">
      <alignment horizontal="center" vertical="center"/>
    </xf>
    <xf numFmtId="0" fontId="32" fillId="0" borderId="3" xfId="0" applyFont="1" applyBorder="1" applyAlignment="1">
      <alignment horizontal="center" vertical="center"/>
    </xf>
    <xf numFmtId="0" fontId="34" fillId="7" borderId="1" xfId="0" applyFont="1" applyFill="1" applyBorder="1" applyAlignment="1">
      <alignment horizontal="center" vertical="center"/>
    </xf>
    <xf numFmtId="0" fontId="34" fillId="7" borderId="6" xfId="0" applyFont="1" applyFill="1" applyBorder="1" applyAlignment="1">
      <alignment horizontal="center" vertical="center"/>
    </xf>
    <xf numFmtId="0" fontId="34" fillId="7" borderId="1" xfId="0" applyFont="1" applyFill="1" applyBorder="1"/>
    <xf numFmtId="0" fontId="9" fillId="7" borderId="1" xfId="0" applyFont="1" applyFill="1" applyBorder="1" applyAlignment="1">
      <alignment vertical="center"/>
    </xf>
    <xf numFmtId="0" fontId="34" fillId="7" borderId="3" xfId="0" applyFont="1" applyFill="1" applyBorder="1" applyAlignment="1">
      <alignment horizontal="center" vertical="center"/>
    </xf>
    <xf numFmtId="0" fontId="34" fillId="6"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36" fillId="7" borderId="1" xfId="0" applyFont="1" applyFill="1" applyBorder="1" applyAlignment="1">
      <alignment horizontal="center" vertical="center"/>
    </xf>
    <xf numFmtId="0" fontId="36" fillId="7" borderId="6" xfId="0" applyFont="1" applyFill="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1" fillId="7" borderId="51" xfId="0" applyFont="1" applyFill="1" applyBorder="1" applyAlignment="1">
      <alignment horizontal="center" vertical="center"/>
    </xf>
    <xf numFmtId="0" fontId="34" fillId="7" borderId="52" xfId="0" applyFont="1" applyFill="1" applyBorder="1"/>
    <xf numFmtId="0" fontId="9" fillId="7" borderId="52" xfId="0" applyFont="1" applyFill="1" applyBorder="1" applyAlignment="1">
      <alignment vertical="center"/>
    </xf>
    <xf numFmtId="0" fontId="10" fillId="7" borderId="52" xfId="0" applyFont="1" applyFill="1" applyBorder="1" applyAlignment="1">
      <alignment horizontal="center" vertical="center"/>
    </xf>
    <xf numFmtId="0" fontId="36" fillId="7" borderId="52" xfId="0" applyFont="1" applyFill="1" applyBorder="1" applyAlignment="1">
      <alignment horizontal="center" vertical="center"/>
    </xf>
    <xf numFmtId="0" fontId="36" fillId="7" borderId="59" xfId="0" applyFont="1" applyFill="1" applyBorder="1" applyAlignment="1">
      <alignment horizontal="center" vertical="center"/>
    </xf>
    <xf numFmtId="0" fontId="34" fillId="0" borderId="52" xfId="0" applyFont="1" applyBorder="1" applyAlignment="1">
      <alignment horizontal="center" vertical="center"/>
    </xf>
    <xf numFmtId="0" fontId="34" fillId="0" borderId="59" xfId="0" applyFont="1" applyBorder="1" applyAlignment="1">
      <alignment horizontal="center" vertical="center"/>
    </xf>
    <xf numFmtId="0" fontId="32" fillId="0" borderId="54"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3" fontId="0" fillId="7" borderId="17" xfId="0" applyNumberFormat="1" applyFill="1" applyBorder="1" applyAlignment="1">
      <alignment horizontal="center"/>
    </xf>
    <xf numFmtId="0" fontId="14" fillId="7" borderId="17" xfId="0" applyFont="1" applyFill="1" applyBorder="1" applyAlignment="1">
      <alignment horizontal="center"/>
    </xf>
    <xf numFmtId="0" fontId="7" fillId="0" borderId="1" xfId="1" applyBorder="1" applyAlignment="1">
      <alignment horizontal="left" wrapText="1"/>
    </xf>
    <xf numFmtId="0" fontId="16" fillId="0" borderId="1" xfId="1" applyFont="1" applyBorder="1" applyAlignment="1">
      <alignment horizontal="left" wrapText="1"/>
    </xf>
    <xf numFmtId="0" fontId="37" fillId="0" borderId="1" xfId="0" applyFont="1" applyBorder="1"/>
    <xf numFmtId="0" fontId="37" fillId="0" borderId="1" xfId="0" applyFont="1" applyBorder="1" applyAlignment="1">
      <alignment horizontal="center"/>
    </xf>
    <xf numFmtId="0" fontId="37" fillId="0" borderId="1" xfId="0" applyFont="1" applyBorder="1" applyAlignment="1">
      <alignment horizontal="center" vertical="center"/>
    </xf>
    <xf numFmtId="0" fontId="37" fillId="7" borderId="17" xfId="0" applyFont="1" applyFill="1" applyBorder="1" applyAlignment="1">
      <alignment horizontal="center"/>
    </xf>
    <xf numFmtId="3" fontId="37" fillId="7" borderId="17" xfId="0" applyNumberFormat="1" applyFont="1" applyFill="1" applyBorder="1" applyAlignment="1">
      <alignment horizontal="center"/>
    </xf>
    <xf numFmtId="0" fontId="23" fillId="4" borderId="1" xfId="0" applyFont="1" applyFill="1" applyBorder="1" applyAlignment="1">
      <alignment horizontal="center" vertical="center"/>
    </xf>
    <xf numFmtId="0" fontId="37" fillId="0" borderId="0" xfId="0" applyFont="1"/>
    <xf numFmtId="0" fontId="1" fillId="2" borderId="1" xfId="0" applyFont="1" applyFill="1" applyBorder="1" applyAlignment="1">
      <alignment horizontal="center" wrapText="1"/>
    </xf>
  </cellXfs>
  <cellStyles count="14">
    <cellStyle name="Hipervínculo" xfId="1" builtinId="8"/>
    <cellStyle name="Hipervínculo 2" xfId="4" xr:uid="{BE47516B-B106-46E7-A718-72864F254A02}"/>
    <cellStyle name="Hipervínculo 3" xfId="11" xr:uid="{BF97601E-D64F-409E-BD9F-2A4154162D49}"/>
    <cellStyle name="Millares [0]" xfId="6" builtinId="6"/>
    <cellStyle name="Normal" xfId="0" builtinId="0"/>
    <cellStyle name="Normal 2" xfId="3" xr:uid="{B2D4B21F-FFC6-4BEC-990B-945A21F0C36C}"/>
    <cellStyle name="Normal 2 2" xfId="10" xr:uid="{78812370-1A9D-4BF7-B201-C81FDA629534}"/>
    <cellStyle name="Normal 2_ESTADO CARTAS Y BASE DE DATOS FEBRERO 2015" xfId="5" xr:uid="{A19528E1-CF34-4AE9-9926-667220473932}"/>
    <cellStyle name="Normal 3" xfId="2" xr:uid="{7D56E875-54C5-4643-A722-D0CA436F97C8}"/>
    <cellStyle name="Normal 4" xfId="12" xr:uid="{E56543AB-1962-4949-AFAD-A95D25DF64C9}"/>
    <cellStyle name="Normal 5" xfId="13" xr:uid="{7A3CAB3D-BE4F-4716-8DB1-E7F5CB461B66}"/>
    <cellStyle name="Normal 6" xfId="7" xr:uid="{9FD17FC0-20BD-48CB-A2E3-3B9BDA6160D6}"/>
    <cellStyle name="Normal 7" xfId="9" xr:uid="{18872CF0-2383-4E41-A6F0-89B1426D5F5F}"/>
    <cellStyle name="TableStyleLight1" xfId="8" xr:uid="{3962257B-3D7F-43BE-943E-AD192366C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ANIEL BLANCO SANTAMARIA" id="{951614BE-B748-452B-BA91-AA4AA551C537}" userId="6416cfa4ab3be223"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1-11-29T21:17:37.00" personId="{951614BE-B748-452B-BA91-AA4AA551C537}" id="{D91E29F5-B146-4D46-AF83-E47C092E586E}">
    <text>GERENCIA INF  27
PLANEACION 1
MERCADEO 1
JEFE Y ASI 2</text>
  </threadedComment>
  <threadedComment ref="E4" dT="2021-12-06T13:55:12.31" personId="{951614BE-B748-452B-BA91-AA4AA551C537}" id="{800A9B26-20DE-4F36-849A-D52B7BB5E7B7}" parentId="{D91E29F5-B146-4D46-AF83-E47C092E586E}">
    <text>alejo 1</text>
  </threadedComment>
  <threadedComment ref="E5" dT="2021-11-29T21:18:05.32" personId="{951614BE-B748-452B-BA91-AA4AA551C537}" id="{6187A207-3B16-49AB-B6FD-F15C3F731C6A}">
    <text>GINF 48
PLANEACION 3
MERCADEO 2</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mailto:f1soler@saludcapita.gov.co" TargetMode="External"/><Relationship Id="rId2" Type="http://schemas.openxmlformats.org/officeDocument/2006/relationships/hyperlink" Target="mailto:jefecontrolinterno@subredsuroccidente.gov.co" TargetMode="External"/><Relationship Id="rId1" Type="http://schemas.openxmlformats.org/officeDocument/2006/relationships/hyperlink" Target="mailto:jjvl@villavecesconsultores.com"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ntratos@dbd.com.co" TargetMode="External"/><Relationship Id="rId2" Type="http://schemas.openxmlformats.org/officeDocument/2006/relationships/hyperlink" Target="mailto:protexmedica007@gmail.com07@GMAIL.COM" TargetMode="External"/><Relationship Id="rId1" Type="http://schemas.openxmlformats.org/officeDocument/2006/relationships/hyperlink" Target="mailto:asesorbogota.discolmedica@gmail.com" TargetMode="External"/><Relationship Id="rId6" Type="http://schemas.openxmlformats.org/officeDocument/2006/relationships/printerSettings" Target="../printerSettings/printerSettings3.bin"/><Relationship Id="rId5" Type="http://schemas.openxmlformats.org/officeDocument/2006/relationships/hyperlink" Target="mailto:asistente.gerencia@cpcol.com" TargetMode="External"/><Relationship Id="rId4" Type="http://schemas.openxmlformats.org/officeDocument/2006/relationships/hyperlink" Target="mailto:lavasetadmon@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YLRodriguez@saludcapital.gov.co" TargetMode="External"/><Relationship Id="rId3" Type="http://schemas.openxmlformats.org/officeDocument/2006/relationships/hyperlink" Target="mailto:nejvargas@epssanitas.com" TargetMode="External"/><Relationship Id="rId7" Type="http://schemas.openxmlformats.org/officeDocument/2006/relationships/hyperlink" Target="mailto:rocio.moreno@positiva.gov.co" TargetMode="External"/><Relationship Id="rId2" Type="http://schemas.openxmlformats.org/officeDocument/2006/relationships/hyperlink" Target="mailto:gerenciageneral@capitalsalud.gov.co" TargetMode="External"/><Relationship Id="rId1" Type="http://schemas.openxmlformats.org/officeDocument/2006/relationships/hyperlink" Target="mailto:spcardenasg@compensarsalud.com" TargetMode="External"/><Relationship Id="rId6" Type="http://schemas.openxmlformats.org/officeDocument/2006/relationships/hyperlink" Target="mailto:yarias@sis.co" TargetMode="External"/><Relationship Id="rId5" Type="http://schemas.openxmlformats.org/officeDocument/2006/relationships/hyperlink" Target="mailto:esperanza.velandia@asmetsalud.com" TargetMode="External"/><Relationship Id="rId4" Type="http://schemas.openxmlformats.org/officeDocument/2006/relationships/hyperlink" Target="mailto:jenny.riveros@nuevaeps.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4FD4-1C52-4C28-B919-A608B52A7659}">
  <dimension ref="A1:AA6"/>
  <sheetViews>
    <sheetView tabSelected="1" workbookViewId="0">
      <selection activeCell="F5" sqref="F5"/>
    </sheetView>
  </sheetViews>
  <sheetFormatPr baseColWidth="10" defaultRowHeight="15" x14ac:dyDescent="0.25"/>
  <cols>
    <col min="1" max="1" width="16.5703125" style="21" customWidth="1"/>
    <col min="2" max="2" width="23.140625" customWidth="1"/>
    <col min="3" max="3" width="16.42578125" customWidth="1"/>
    <col min="4" max="4" width="14.85546875" customWidth="1"/>
    <col min="5" max="6" width="24.5703125" customWidth="1"/>
    <col min="7" max="7" width="11.28515625" customWidth="1"/>
    <col min="8" max="8" width="13.28515625" customWidth="1"/>
    <col min="11" max="11" width="13.85546875" customWidth="1"/>
    <col min="13" max="13" width="16.5703125" customWidth="1"/>
    <col min="21" max="21" width="12.42578125" customWidth="1"/>
    <col min="26" max="26" width="12.42578125" customWidth="1"/>
  </cols>
  <sheetData>
    <row r="1" spans="1:27" ht="44.25" customHeight="1" x14ac:dyDescent="0.25">
      <c r="A1" s="236" t="s">
        <v>364</v>
      </c>
      <c r="B1" s="84"/>
      <c r="C1" s="84"/>
      <c r="D1" s="84"/>
      <c r="E1" s="84"/>
      <c r="F1" s="84"/>
      <c r="G1" s="84"/>
      <c r="H1" s="84"/>
      <c r="I1" s="84"/>
      <c r="J1" s="84"/>
      <c r="K1" s="84"/>
      <c r="L1" s="84"/>
      <c r="M1" s="84"/>
      <c r="N1" s="84"/>
      <c r="O1" s="84"/>
      <c r="P1" s="84"/>
      <c r="Q1" s="84"/>
      <c r="R1" s="84"/>
      <c r="S1" s="84"/>
      <c r="T1" s="84"/>
      <c r="U1" s="84"/>
      <c r="V1" s="84"/>
      <c r="W1" s="84"/>
      <c r="X1" s="84"/>
      <c r="Y1" s="84"/>
      <c r="Z1" s="84"/>
      <c r="AA1" s="84"/>
    </row>
    <row r="2" spans="1:27" s="4" customFormat="1" ht="30" x14ac:dyDescent="0.25">
      <c r="A2" s="1"/>
      <c r="B2" s="2" t="s">
        <v>0</v>
      </c>
      <c r="C2" s="3" t="s">
        <v>1</v>
      </c>
      <c r="D2" s="3" t="s">
        <v>2</v>
      </c>
      <c r="E2" s="2" t="s">
        <v>3</v>
      </c>
      <c r="F2" s="2" t="s">
        <v>320</v>
      </c>
      <c r="G2" s="85" t="s">
        <v>4</v>
      </c>
      <c r="H2" s="85"/>
      <c r="I2" s="85"/>
      <c r="J2" s="85"/>
      <c r="K2" s="85"/>
      <c r="L2" s="85"/>
      <c r="M2" s="85"/>
      <c r="N2" s="85"/>
      <c r="O2" s="85"/>
      <c r="P2" s="85"/>
      <c r="Q2" s="85"/>
      <c r="R2" s="85"/>
      <c r="S2" s="85"/>
      <c r="T2" s="85"/>
      <c r="U2" s="85"/>
      <c r="V2" s="85"/>
      <c r="W2" s="85"/>
      <c r="X2" s="85"/>
      <c r="Y2" s="85"/>
      <c r="Z2" s="85"/>
      <c r="AA2" s="85"/>
    </row>
    <row r="3" spans="1:27" s="4" customFormat="1" ht="330" x14ac:dyDescent="0.25">
      <c r="A3" s="1" t="s">
        <v>5</v>
      </c>
      <c r="B3" s="5" t="s">
        <v>363</v>
      </c>
      <c r="C3" s="5" t="s">
        <v>51</v>
      </c>
      <c r="D3" s="5" t="s">
        <v>319</v>
      </c>
      <c r="E3" s="5" t="s">
        <v>6</v>
      </c>
      <c r="F3" s="5" t="s">
        <v>321</v>
      </c>
      <c r="G3" s="6" t="s">
        <v>7</v>
      </c>
      <c r="H3" s="6" t="s">
        <v>100</v>
      </c>
      <c r="I3" s="7" t="s">
        <v>8</v>
      </c>
      <c r="J3" s="7" t="s">
        <v>9</v>
      </c>
      <c r="K3" s="7" t="s">
        <v>10</v>
      </c>
      <c r="L3" s="7" t="s">
        <v>11</v>
      </c>
      <c r="M3" s="7" t="s">
        <v>12</v>
      </c>
      <c r="N3" s="7" t="s">
        <v>13</v>
      </c>
      <c r="O3" s="7" t="s">
        <v>14</v>
      </c>
      <c r="P3" s="7" t="s">
        <v>15</v>
      </c>
      <c r="Q3" s="7" t="s">
        <v>16</v>
      </c>
      <c r="R3" s="7" t="s">
        <v>17</v>
      </c>
      <c r="S3" s="7" t="s">
        <v>18</v>
      </c>
      <c r="T3" s="7" t="s">
        <v>19</v>
      </c>
      <c r="U3" s="7" t="s">
        <v>20</v>
      </c>
      <c r="V3" s="7" t="s">
        <v>21</v>
      </c>
      <c r="W3" s="7" t="s">
        <v>22</v>
      </c>
      <c r="X3" s="7" t="s">
        <v>23</v>
      </c>
      <c r="Y3" s="7" t="s">
        <v>24</v>
      </c>
      <c r="Z3" s="7" t="s">
        <v>25</v>
      </c>
      <c r="AA3" s="7" t="s">
        <v>26</v>
      </c>
    </row>
    <row r="4" spans="1:27" s="235" customFormat="1" ht="16.5" thickBot="1" x14ac:dyDescent="0.3">
      <c r="A4" s="229" t="s">
        <v>27</v>
      </c>
      <c r="B4" s="230">
        <v>412</v>
      </c>
      <c r="C4" s="231">
        <v>7</v>
      </c>
      <c r="D4" s="230">
        <v>9</v>
      </c>
      <c r="E4" s="230">
        <v>60</v>
      </c>
      <c r="F4" s="230">
        <v>14</v>
      </c>
      <c r="G4" s="230">
        <v>9</v>
      </c>
      <c r="H4" s="230">
        <v>11</v>
      </c>
      <c r="I4" s="232">
        <v>80</v>
      </c>
      <c r="J4" s="232">
        <v>16</v>
      </c>
      <c r="K4" s="232">
        <v>151</v>
      </c>
      <c r="L4" s="232">
        <v>9</v>
      </c>
      <c r="M4" s="232">
        <v>10</v>
      </c>
      <c r="N4" s="232">
        <v>54</v>
      </c>
      <c r="O4" s="232">
        <v>540</v>
      </c>
      <c r="P4" s="233">
        <v>1654</v>
      </c>
      <c r="Q4" s="232">
        <v>1042</v>
      </c>
      <c r="R4" s="233">
        <v>1355</v>
      </c>
      <c r="S4" s="232">
        <v>420</v>
      </c>
      <c r="T4" s="232">
        <v>354</v>
      </c>
      <c r="U4" s="232">
        <v>35</v>
      </c>
      <c r="V4" s="232">
        <v>230</v>
      </c>
      <c r="W4" s="232">
        <v>27</v>
      </c>
      <c r="X4" s="232">
        <v>48</v>
      </c>
      <c r="Y4" s="232">
        <v>12</v>
      </c>
      <c r="Z4" s="232">
        <v>6</v>
      </c>
      <c r="AA4" s="234">
        <f>SUM(B4:Z4)</f>
        <v>6565</v>
      </c>
    </row>
    <row r="5" spans="1:27" s="15" customFormat="1" ht="344.25" x14ac:dyDescent="0.2">
      <c r="A5" s="11" t="s">
        <v>28</v>
      </c>
      <c r="B5" s="12" t="s">
        <v>118</v>
      </c>
      <c r="C5" s="12" t="s">
        <v>50</v>
      </c>
      <c r="D5" s="12" t="s">
        <v>53</v>
      </c>
      <c r="E5" s="12" t="s">
        <v>74</v>
      </c>
      <c r="F5" s="12" t="s">
        <v>322</v>
      </c>
      <c r="G5" s="12" t="s">
        <v>52</v>
      </c>
      <c r="H5" s="12" t="s">
        <v>101</v>
      </c>
      <c r="I5" s="13" t="s">
        <v>29</v>
      </c>
      <c r="J5" s="13" t="s">
        <v>30</v>
      </c>
      <c r="K5" s="13" t="s">
        <v>31</v>
      </c>
      <c r="L5" s="13" t="s">
        <v>32</v>
      </c>
      <c r="M5" s="13" t="s">
        <v>33</v>
      </c>
      <c r="N5" s="13" t="s">
        <v>34</v>
      </c>
      <c r="O5" s="13" t="s">
        <v>35</v>
      </c>
      <c r="P5" s="13" t="s">
        <v>54</v>
      </c>
      <c r="Q5" s="13" t="s">
        <v>36</v>
      </c>
      <c r="R5" s="13" t="s">
        <v>37</v>
      </c>
      <c r="S5" s="13" t="s">
        <v>38</v>
      </c>
      <c r="T5" s="13" t="s">
        <v>39</v>
      </c>
      <c r="U5" s="13" t="s">
        <v>325</v>
      </c>
      <c r="V5" s="13" t="s">
        <v>40</v>
      </c>
      <c r="W5" s="13" t="s">
        <v>41</v>
      </c>
      <c r="X5" s="13" t="s">
        <v>42</v>
      </c>
      <c r="Y5" s="13" t="s">
        <v>324</v>
      </c>
      <c r="Z5" s="13" t="s">
        <v>323</v>
      </c>
      <c r="AA5" s="14"/>
    </row>
    <row r="6" spans="1:27" s="20" customFormat="1" ht="30" x14ac:dyDescent="0.25">
      <c r="A6" s="16" t="s">
        <v>43</v>
      </c>
      <c r="B6" s="17" t="s">
        <v>44</v>
      </c>
      <c r="C6" s="18" t="s">
        <v>45</v>
      </c>
      <c r="D6" s="17" t="s">
        <v>44</v>
      </c>
      <c r="E6" s="17" t="s">
        <v>45</v>
      </c>
      <c r="F6" s="17"/>
      <c r="G6" s="19" t="s">
        <v>102</v>
      </c>
      <c r="H6" s="17" t="s">
        <v>103</v>
      </c>
      <c r="I6" s="17" t="s">
        <v>46</v>
      </c>
      <c r="J6" s="17" t="s">
        <v>46</v>
      </c>
      <c r="K6" s="17" t="s">
        <v>47</v>
      </c>
      <c r="L6" s="17" t="s">
        <v>46</v>
      </c>
      <c r="M6" s="17" t="s">
        <v>46</v>
      </c>
      <c r="N6" s="17" t="s">
        <v>46</v>
      </c>
      <c r="O6" s="17" t="s">
        <v>44</v>
      </c>
      <c r="P6" s="19" t="s">
        <v>48</v>
      </c>
      <c r="Q6" s="17" t="s">
        <v>49</v>
      </c>
      <c r="R6" s="17" t="s">
        <v>49</v>
      </c>
      <c r="S6" s="17" t="s">
        <v>49</v>
      </c>
      <c r="T6" s="17" t="s">
        <v>46</v>
      </c>
      <c r="U6" s="17" t="s">
        <v>49</v>
      </c>
      <c r="V6" s="17" t="s">
        <v>49</v>
      </c>
      <c r="W6" s="17" t="s">
        <v>46</v>
      </c>
      <c r="X6" s="17" t="s">
        <v>46</v>
      </c>
      <c r="Y6" s="17" t="s">
        <v>46</v>
      </c>
      <c r="Z6" s="17" t="s">
        <v>46</v>
      </c>
      <c r="AA6" s="17"/>
    </row>
  </sheetData>
  <mergeCells count="2">
    <mergeCell ref="A1:AA1"/>
    <mergeCell ref="G2:A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2426-C816-465D-8186-5CB050789634}">
  <dimension ref="A2:C32"/>
  <sheetViews>
    <sheetView workbookViewId="0">
      <selection activeCell="C1" sqref="C1:C1048576"/>
    </sheetView>
  </sheetViews>
  <sheetFormatPr baseColWidth="10" defaultRowHeight="15" x14ac:dyDescent="0.25"/>
  <cols>
    <col min="1" max="1" width="47" customWidth="1"/>
    <col min="2" max="3" width="21.7109375" customWidth="1"/>
  </cols>
  <sheetData>
    <row r="2" spans="1:3" x14ac:dyDescent="0.25">
      <c r="A2" s="110" t="s">
        <v>278</v>
      </c>
      <c r="B2" s="110"/>
      <c r="C2" s="110"/>
    </row>
    <row r="3" spans="1:3" x14ac:dyDescent="0.25">
      <c r="A3" s="110" t="s">
        <v>279</v>
      </c>
      <c r="B3" s="110"/>
      <c r="C3" s="110"/>
    </row>
    <row r="4" spans="1:3" x14ac:dyDescent="0.25">
      <c r="A4" s="110" t="s">
        <v>280</v>
      </c>
      <c r="B4" s="110"/>
      <c r="C4" s="110"/>
    </row>
    <row r="5" spans="1:3" x14ac:dyDescent="0.25">
      <c r="A5" s="111" t="s">
        <v>281</v>
      </c>
      <c r="B5" s="52"/>
      <c r="C5" s="52"/>
    </row>
    <row r="6" spans="1:3" x14ac:dyDescent="0.25">
      <c r="A6" s="52"/>
      <c r="B6" s="52"/>
      <c r="C6" s="52"/>
    </row>
    <row r="7" spans="1:3" x14ac:dyDescent="0.25">
      <c r="A7" s="112" t="s">
        <v>282</v>
      </c>
      <c r="B7" s="112" t="s">
        <v>283</v>
      </c>
      <c r="C7" s="112" t="s">
        <v>98</v>
      </c>
    </row>
    <row r="8" spans="1:3" ht="39" x14ac:dyDescent="0.25">
      <c r="A8" s="113" t="s">
        <v>284</v>
      </c>
      <c r="B8" s="113" t="s">
        <v>285</v>
      </c>
      <c r="C8" s="113" t="s">
        <v>286</v>
      </c>
    </row>
    <row r="9" spans="1:3" ht="51.75" x14ac:dyDescent="0.25">
      <c r="A9" s="114" t="s">
        <v>180</v>
      </c>
      <c r="B9" s="114" t="s">
        <v>285</v>
      </c>
      <c r="C9" s="114" t="s">
        <v>287</v>
      </c>
    </row>
    <row r="10" spans="1:3" ht="26.25" x14ac:dyDescent="0.25">
      <c r="A10" s="25" t="s">
        <v>288</v>
      </c>
      <c r="B10" s="113" t="s">
        <v>289</v>
      </c>
      <c r="C10" s="113" t="s">
        <v>290</v>
      </c>
    </row>
    <row r="11" spans="1:3" x14ac:dyDescent="0.25">
      <c r="A11" s="115" t="s">
        <v>291</v>
      </c>
      <c r="B11" s="116"/>
      <c r="C11" s="116"/>
    </row>
    <row r="12" spans="1:3" x14ac:dyDescent="0.25">
      <c r="A12" s="116"/>
      <c r="B12" s="116"/>
      <c r="C12" s="116"/>
    </row>
    <row r="13" spans="1:3" x14ac:dyDescent="0.25">
      <c r="A13" s="112" t="s">
        <v>282</v>
      </c>
      <c r="B13" s="112" t="s">
        <v>283</v>
      </c>
      <c r="C13" s="112" t="s">
        <v>98</v>
      </c>
    </row>
    <row r="14" spans="1:3" ht="51.75" x14ac:dyDescent="0.25">
      <c r="A14" s="113" t="s">
        <v>292</v>
      </c>
      <c r="B14" s="113" t="s">
        <v>293</v>
      </c>
      <c r="C14" s="113" t="s">
        <v>294</v>
      </c>
    </row>
    <row r="15" spans="1:3" ht="64.5" x14ac:dyDescent="0.25">
      <c r="A15" s="113" t="s">
        <v>182</v>
      </c>
      <c r="B15" s="113" t="s">
        <v>295</v>
      </c>
      <c r="C15" s="113" t="s">
        <v>296</v>
      </c>
    </row>
    <row r="16" spans="1:3" ht="64.5" x14ac:dyDescent="0.25">
      <c r="A16" s="113" t="s">
        <v>297</v>
      </c>
      <c r="B16" s="113" t="s">
        <v>298</v>
      </c>
      <c r="C16" s="113" t="s">
        <v>181</v>
      </c>
    </row>
    <row r="17" spans="1:3" x14ac:dyDescent="0.25">
      <c r="A17" s="52"/>
      <c r="B17" s="52"/>
      <c r="C17" s="52"/>
    </row>
    <row r="18" spans="1:3" x14ac:dyDescent="0.25">
      <c r="A18" s="111" t="s">
        <v>299</v>
      </c>
      <c r="B18" s="52"/>
      <c r="C18" s="52"/>
    </row>
    <row r="19" spans="1:3" x14ac:dyDescent="0.25">
      <c r="A19" s="52"/>
      <c r="B19" s="52"/>
      <c r="C19" s="52"/>
    </row>
    <row r="20" spans="1:3" x14ac:dyDescent="0.25">
      <c r="A20" s="112" t="s">
        <v>282</v>
      </c>
      <c r="B20" s="112" t="s">
        <v>283</v>
      </c>
      <c r="C20" s="112" t="s">
        <v>98</v>
      </c>
    </row>
    <row r="21" spans="1:3" ht="51.75" x14ac:dyDescent="0.25">
      <c r="A21" s="113"/>
      <c r="B21" s="113" t="s">
        <v>300</v>
      </c>
      <c r="C21" s="113"/>
    </row>
    <row r="22" spans="1:3" ht="26.25" x14ac:dyDescent="0.25">
      <c r="A22" s="113" t="s">
        <v>301</v>
      </c>
      <c r="B22" s="113" t="s">
        <v>302</v>
      </c>
      <c r="C22" s="113"/>
    </row>
    <row r="23" spans="1:3" ht="26.25" x14ac:dyDescent="0.25">
      <c r="A23" s="113" t="s">
        <v>303</v>
      </c>
      <c r="B23" s="113" t="s">
        <v>304</v>
      </c>
      <c r="C23" s="113"/>
    </row>
    <row r="24" spans="1:3" ht="26.25" x14ac:dyDescent="0.25">
      <c r="A24" s="113" t="s">
        <v>305</v>
      </c>
      <c r="B24" s="113" t="s">
        <v>306</v>
      </c>
      <c r="C24" s="113" t="s">
        <v>307</v>
      </c>
    </row>
    <row r="25" spans="1:3" x14ac:dyDescent="0.25">
      <c r="A25" s="52"/>
      <c r="B25" s="52"/>
      <c r="C25" s="52"/>
    </row>
    <row r="26" spans="1:3" x14ac:dyDescent="0.25">
      <c r="A26" s="52"/>
      <c r="B26" s="52"/>
      <c r="C26" s="52"/>
    </row>
    <row r="27" spans="1:3" x14ac:dyDescent="0.25">
      <c r="A27" s="117" t="s">
        <v>308</v>
      </c>
      <c r="B27" s="117" t="s">
        <v>179</v>
      </c>
      <c r="C27" s="117" t="s">
        <v>309</v>
      </c>
    </row>
    <row r="28" spans="1:3" ht="30" x14ac:dyDescent="0.25">
      <c r="A28" s="25" t="s">
        <v>310</v>
      </c>
      <c r="B28" s="25" t="s">
        <v>311</v>
      </c>
      <c r="C28" s="227" t="s">
        <v>312</v>
      </c>
    </row>
    <row r="29" spans="1:3" ht="45" x14ac:dyDescent="0.25">
      <c r="A29" s="25" t="s">
        <v>313</v>
      </c>
      <c r="B29" s="25" t="s">
        <v>314</v>
      </c>
      <c r="C29" s="227" t="s">
        <v>315</v>
      </c>
    </row>
    <row r="30" spans="1:3" ht="26.25" x14ac:dyDescent="0.25">
      <c r="A30" s="25" t="s">
        <v>316</v>
      </c>
      <c r="B30" s="25" t="s">
        <v>317</v>
      </c>
      <c r="C30" s="228" t="s">
        <v>318</v>
      </c>
    </row>
    <row r="31" spans="1:3" x14ac:dyDescent="0.25">
      <c r="A31" s="52"/>
      <c r="B31" s="52"/>
      <c r="C31" s="52"/>
    </row>
    <row r="32" spans="1:3" x14ac:dyDescent="0.25">
      <c r="A32" s="52"/>
      <c r="B32" s="52"/>
      <c r="C32" s="52"/>
    </row>
  </sheetData>
  <mergeCells count="3">
    <mergeCell ref="A2:C2"/>
    <mergeCell ref="A3:C3"/>
    <mergeCell ref="A4:C4"/>
  </mergeCells>
  <hyperlinks>
    <hyperlink ref="C28" r:id="rId1" xr:uid="{8F8FA1C0-564B-47F9-A1BF-362EE4BD9D35}"/>
    <hyperlink ref="C29" r:id="rId2" xr:uid="{E5CDB919-9064-4C41-9F31-0E2A3DDF32EB}"/>
    <hyperlink ref="C30" r:id="rId3" xr:uid="{905D2A03-E211-4DFF-88C5-586BAC09D417}"/>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45C4-B97C-43DC-9648-39E8689A7213}">
  <dimension ref="A1:X10"/>
  <sheetViews>
    <sheetView workbookViewId="0">
      <selection activeCell="D16" sqref="D16"/>
    </sheetView>
  </sheetViews>
  <sheetFormatPr baseColWidth="10" defaultRowHeight="15" x14ac:dyDescent="0.25"/>
  <cols>
    <col min="3" max="4" width="13.7109375" customWidth="1"/>
  </cols>
  <sheetData>
    <row r="1" spans="1:24" ht="30" customHeight="1" x14ac:dyDescent="0.25">
      <c r="A1" s="86" t="s">
        <v>4</v>
      </c>
      <c r="B1" s="87"/>
      <c r="C1" s="87"/>
      <c r="D1" s="87"/>
      <c r="E1" s="87"/>
      <c r="F1" s="87"/>
      <c r="G1" s="87"/>
      <c r="H1" s="87"/>
      <c r="I1" s="87"/>
      <c r="J1" s="87"/>
      <c r="K1" s="87"/>
      <c r="L1" s="87"/>
      <c r="M1" s="87"/>
      <c r="N1" s="87"/>
      <c r="O1" s="87"/>
      <c r="P1" s="87"/>
      <c r="Q1" s="87"/>
      <c r="R1" s="87"/>
      <c r="S1" s="87"/>
      <c r="T1" s="87"/>
      <c r="U1" s="87"/>
      <c r="V1" s="87"/>
      <c r="W1" s="88"/>
    </row>
    <row r="2" spans="1:24" ht="126" x14ac:dyDescent="0.25">
      <c r="A2" s="43" t="s">
        <v>105</v>
      </c>
      <c r="B2" s="2" t="s">
        <v>106</v>
      </c>
      <c r="C2" s="2" t="s">
        <v>107</v>
      </c>
      <c r="D2" s="2" t="s">
        <v>100</v>
      </c>
      <c r="E2" s="7" t="s">
        <v>8</v>
      </c>
      <c r="F2" s="7" t="s">
        <v>9</v>
      </c>
      <c r="G2" s="7" t="s">
        <v>10</v>
      </c>
      <c r="H2" s="7" t="s">
        <v>11</v>
      </c>
      <c r="I2" s="7" t="s">
        <v>12</v>
      </c>
      <c r="J2" s="7" t="s">
        <v>13</v>
      </c>
      <c r="K2" s="7" t="s">
        <v>14</v>
      </c>
      <c r="L2" s="7" t="s">
        <v>15</v>
      </c>
      <c r="M2" s="7" t="s">
        <v>16</v>
      </c>
      <c r="N2" s="7" t="s">
        <v>17</v>
      </c>
      <c r="O2" s="7" t="s">
        <v>18</v>
      </c>
      <c r="P2" s="7" t="s">
        <v>19</v>
      </c>
      <c r="Q2" s="7" t="s">
        <v>20</v>
      </c>
      <c r="R2" s="7" t="s">
        <v>21</v>
      </c>
      <c r="S2" s="7" t="s">
        <v>22</v>
      </c>
      <c r="T2" s="7" t="s">
        <v>23</v>
      </c>
      <c r="U2" s="7" t="s">
        <v>24</v>
      </c>
      <c r="V2" s="7" t="s">
        <v>25</v>
      </c>
      <c r="W2" s="44" t="s">
        <v>26</v>
      </c>
    </row>
    <row r="3" spans="1:24" ht="60" x14ac:dyDescent="0.25">
      <c r="A3" s="45" t="s">
        <v>108</v>
      </c>
      <c r="B3" s="18" t="s">
        <v>109</v>
      </c>
      <c r="C3" s="18" t="s">
        <v>110</v>
      </c>
      <c r="D3" s="18">
        <v>11</v>
      </c>
      <c r="E3" s="10">
        <v>85</v>
      </c>
      <c r="F3" s="10">
        <v>16</v>
      </c>
      <c r="G3" s="10">
        <v>165</v>
      </c>
      <c r="H3" s="10">
        <v>7</v>
      </c>
      <c r="I3" s="10">
        <v>7</v>
      </c>
      <c r="J3" s="10">
        <v>48</v>
      </c>
      <c r="K3" s="10">
        <v>454</v>
      </c>
      <c r="L3" s="38">
        <v>1651</v>
      </c>
      <c r="M3" s="10">
        <v>636</v>
      </c>
      <c r="N3" s="38">
        <v>1467</v>
      </c>
      <c r="O3" s="10">
        <v>384</v>
      </c>
      <c r="P3" s="10">
        <v>406</v>
      </c>
      <c r="Q3" s="10">
        <v>39</v>
      </c>
      <c r="R3" s="10">
        <f>175+6+33</f>
        <v>214</v>
      </c>
      <c r="S3" s="10">
        <v>27</v>
      </c>
      <c r="T3" s="10">
        <v>48</v>
      </c>
      <c r="U3" s="10">
        <v>10</v>
      </c>
      <c r="V3" s="10">
        <v>4</v>
      </c>
      <c r="W3" s="46">
        <f>+U3+T3+S3+R3+Q3+P3+O3+N3+M3+L3+K3+J3+I3+H3+G3+F3+E3+V3</f>
        <v>5668</v>
      </c>
    </row>
    <row r="4" spans="1:24" ht="15.75" x14ac:dyDescent="0.25">
      <c r="A4" s="89" t="s">
        <v>108</v>
      </c>
      <c r="B4" s="90" t="s">
        <v>111</v>
      </c>
      <c r="C4" s="10" t="s">
        <v>104</v>
      </c>
      <c r="D4" s="10">
        <v>9</v>
      </c>
      <c r="E4" s="10">
        <v>32</v>
      </c>
      <c r="F4" s="10">
        <v>5</v>
      </c>
      <c r="G4" s="10">
        <v>28</v>
      </c>
      <c r="H4" s="10">
        <v>1</v>
      </c>
      <c r="I4" s="10">
        <v>4</v>
      </c>
      <c r="J4" s="10">
        <v>16</v>
      </c>
      <c r="K4" s="10">
        <v>182</v>
      </c>
      <c r="L4" s="39">
        <v>83</v>
      </c>
      <c r="M4" s="10">
        <v>124</v>
      </c>
      <c r="N4" s="38">
        <v>334</v>
      </c>
      <c r="O4" s="10">
        <v>75</v>
      </c>
      <c r="P4" s="10">
        <v>35</v>
      </c>
      <c r="Q4" s="10">
        <v>3</v>
      </c>
      <c r="R4" s="10">
        <v>45</v>
      </c>
      <c r="S4" s="10">
        <v>5</v>
      </c>
      <c r="T4" s="10">
        <v>18</v>
      </c>
      <c r="U4" s="10">
        <v>5</v>
      </c>
      <c r="V4" s="10">
        <v>1</v>
      </c>
      <c r="W4" s="46">
        <f>+U4+T4+S4+R4+Q4+P4+O4+N4+M4+L4+K4+J4+I4+H4+G4+F4+E4+V4+D4</f>
        <v>1005</v>
      </c>
      <c r="X4" s="40"/>
    </row>
    <row r="5" spans="1:24" ht="15.75" x14ac:dyDescent="0.25">
      <c r="A5" s="89"/>
      <c r="B5" s="91"/>
      <c r="C5" s="10" t="s">
        <v>112</v>
      </c>
      <c r="D5" s="10">
        <v>2</v>
      </c>
      <c r="E5" s="10">
        <f>48+3+2</f>
        <v>53</v>
      </c>
      <c r="F5" s="10">
        <v>11</v>
      </c>
      <c r="G5" s="10">
        <v>136</v>
      </c>
      <c r="H5" s="10">
        <v>6</v>
      </c>
      <c r="I5" s="10">
        <v>4</v>
      </c>
      <c r="J5" s="10">
        <v>30</v>
      </c>
      <c r="K5" s="10">
        <v>250</v>
      </c>
      <c r="L5" s="39">
        <v>1688</v>
      </c>
      <c r="M5" s="10">
        <v>546</v>
      </c>
      <c r="N5" s="38">
        <v>1021</v>
      </c>
      <c r="O5" s="10">
        <v>345</v>
      </c>
      <c r="P5" s="10">
        <v>319</v>
      </c>
      <c r="Q5" s="10">
        <v>31</v>
      </c>
      <c r="R5" s="10">
        <v>185</v>
      </c>
      <c r="S5" s="10">
        <v>22</v>
      </c>
      <c r="T5" s="10">
        <v>26</v>
      </c>
      <c r="U5" s="10">
        <v>6</v>
      </c>
      <c r="V5" s="10">
        <v>5</v>
      </c>
      <c r="W5" s="46">
        <f>+U5+T5+S5+R5+Q5+P5+O5+N5+M5+L5+K5+J5+I5+H5+G5+F5+E5+V5+D5</f>
        <v>4686</v>
      </c>
      <c r="X5" s="40"/>
    </row>
    <row r="6" spans="1:24" ht="15.75" thickBot="1" x14ac:dyDescent="0.3">
      <c r="A6" s="47"/>
      <c r="B6" s="92"/>
      <c r="C6" s="48" t="s">
        <v>113</v>
      </c>
      <c r="D6" s="42">
        <f>SUM(D4:D5)</f>
        <v>11</v>
      </c>
      <c r="E6" s="42">
        <f t="shared" ref="E6:W6" si="0">SUM(E4:E5)</f>
        <v>85</v>
      </c>
      <c r="F6" s="49">
        <f>SUM(F4:F5)</f>
        <v>16</v>
      </c>
      <c r="G6" s="49">
        <f>SUM(G4:G5)</f>
        <v>164</v>
      </c>
      <c r="H6" s="42">
        <f t="shared" si="0"/>
        <v>7</v>
      </c>
      <c r="I6" s="42">
        <f t="shared" si="0"/>
        <v>8</v>
      </c>
      <c r="J6" s="42">
        <f t="shared" si="0"/>
        <v>46</v>
      </c>
      <c r="K6" s="42">
        <f t="shared" si="0"/>
        <v>432</v>
      </c>
      <c r="L6" s="50">
        <f t="shared" si="0"/>
        <v>1771</v>
      </c>
      <c r="M6" s="42">
        <f t="shared" si="0"/>
        <v>670</v>
      </c>
      <c r="N6" s="50">
        <f t="shared" si="0"/>
        <v>1355</v>
      </c>
      <c r="O6" s="49">
        <f>SUM(O4:O5)</f>
        <v>420</v>
      </c>
      <c r="P6" s="42">
        <f t="shared" si="0"/>
        <v>354</v>
      </c>
      <c r="Q6" s="42">
        <f t="shared" si="0"/>
        <v>34</v>
      </c>
      <c r="R6" s="49">
        <f>SUM(R4:R5)</f>
        <v>230</v>
      </c>
      <c r="S6" s="49">
        <f>SUM(S4:S5)</f>
        <v>27</v>
      </c>
      <c r="T6" s="42">
        <f t="shared" si="0"/>
        <v>44</v>
      </c>
      <c r="U6" s="42">
        <f t="shared" si="0"/>
        <v>11</v>
      </c>
      <c r="V6" s="42">
        <f t="shared" si="0"/>
        <v>6</v>
      </c>
      <c r="W6" s="51">
        <f t="shared" si="0"/>
        <v>5691</v>
      </c>
    </row>
    <row r="8" spans="1:24" ht="15.75" customHeight="1" x14ac:dyDescent="0.25">
      <c r="A8" s="118" t="s">
        <v>108</v>
      </c>
      <c r="B8" s="90" t="s">
        <v>276</v>
      </c>
      <c r="C8" s="10" t="s">
        <v>104</v>
      </c>
      <c r="D8" s="10">
        <v>9</v>
      </c>
      <c r="E8" s="10">
        <v>32</v>
      </c>
      <c r="F8" s="10">
        <v>2</v>
      </c>
      <c r="G8" s="10">
        <v>26</v>
      </c>
      <c r="H8" s="10">
        <v>1</v>
      </c>
      <c r="I8" s="10">
        <v>4</v>
      </c>
      <c r="J8" s="10">
        <v>15</v>
      </c>
      <c r="K8" s="10">
        <v>190</v>
      </c>
      <c r="L8" s="39">
        <v>79</v>
      </c>
      <c r="M8" s="10">
        <v>137</v>
      </c>
      <c r="N8" s="38">
        <v>334</v>
      </c>
      <c r="O8" s="10">
        <v>75</v>
      </c>
      <c r="P8" s="10">
        <v>32</v>
      </c>
      <c r="Q8" s="10">
        <v>9</v>
      </c>
      <c r="R8" s="10">
        <v>45</v>
      </c>
      <c r="S8" s="10">
        <v>5</v>
      </c>
      <c r="T8" s="10">
        <v>21</v>
      </c>
      <c r="U8" s="10">
        <v>6</v>
      </c>
      <c r="V8" s="10">
        <v>1</v>
      </c>
      <c r="W8" s="46">
        <f>+U8+T8+S8+R8+Q8+P8+O8+N8+M8+L8+K8+J8+I8+H8+G8+F8+E8+V8+D8</f>
        <v>1023</v>
      </c>
    </row>
    <row r="9" spans="1:24" ht="15.75" x14ac:dyDescent="0.25">
      <c r="A9" s="119"/>
      <c r="B9" s="91"/>
      <c r="C9" s="10" t="s">
        <v>112</v>
      </c>
      <c r="D9" s="10">
        <v>2</v>
      </c>
      <c r="E9" s="10">
        <v>48</v>
      </c>
      <c r="F9" s="10">
        <v>14</v>
      </c>
      <c r="G9" s="10">
        <v>125</v>
      </c>
      <c r="H9" s="10">
        <v>8</v>
      </c>
      <c r="I9" s="10">
        <v>6</v>
      </c>
      <c r="J9" s="10">
        <v>39</v>
      </c>
      <c r="K9" s="10">
        <v>350</v>
      </c>
      <c r="L9" s="39">
        <v>1575</v>
      </c>
      <c r="M9" s="10">
        <v>905</v>
      </c>
      <c r="N9" s="38">
        <v>1021</v>
      </c>
      <c r="O9" s="10">
        <v>345</v>
      </c>
      <c r="P9" s="10">
        <v>319</v>
      </c>
      <c r="Q9" s="10">
        <v>26</v>
      </c>
      <c r="R9" s="10">
        <v>185</v>
      </c>
      <c r="S9" s="10">
        <v>22</v>
      </c>
      <c r="T9" s="10">
        <v>27</v>
      </c>
      <c r="U9" s="10">
        <v>6</v>
      </c>
      <c r="V9" s="10">
        <v>5</v>
      </c>
      <c r="W9" s="46">
        <f>+U9+T9+S9+R9+Q9+P9+O9+N9+M9+L9+K9+J9+I9+H9+G9+F9+E9+V9+D9</f>
        <v>5028</v>
      </c>
      <c r="X9" s="40"/>
    </row>
    <row r="10" spans="1:24" ht="15.75" thickBot="1" x14ac:dyDescent="0.3">
      <c r="A10" s="120"/>
      <c r="B10" s="92"/>
      <c r="C10" s="48" t="s">
        <v>113</v>
      </c>
      <c r="D10" s="42">
        <f>SUM(D8:D9)</f>
        <v>11</v>
      </c>
      <c r="E10" s="49">
        <f t="shared" ref="E10:W10" si="1">SUM(E8:E9)</f>
        <v>80</v>
      </c>
      <c r="F10" s="49">
        <f>SUM(F8:F9)</f>
        <v>16</v>
      </c>
      <c r="G10" s="49">
        <f>SUM(G8:G9)</f>
        <v>151</v>
      </c>
      <c r="H10" s="49">
        <f t="shared" ref="H10:W10" si="2">SUM(H8:H9)</f>
        <v>9</v>
      </c>
      <c r="I10" s="49">
        <f t="shared" si="2"/>
        <v>10</v>
      </c>
      <c r="J10" s="49">
        <f t="shared" si="2"/>
        <v>54</v>
      </c>
      <c r="K10" s="49">
        <f t="shared" si="2"/>
        <v>540</v>
      </c>
      <c r="L10" s="225">
        <f t="shared" si="2"/>
        <v>1654</v>
      </c>
      <c r="M10" s="49">
        <f t="shared" si="2"/>
        <v>1042</v>
      </c>
      <c r="N10" s="225">
        <f t="shared" si="2"/>
        <v>1355</v>
      </c>
      <c r="O10" s="49">
        <f>SUM(O8:O9)</f>
        <v>420</v>
      </c>
      <c r="P10" s="226">
        <f t="shared" ref="P10:W10" si="3">SUM(P8:P9)</f>
        <v>351</v>
      </c>
      <c r="Q10" s="49">
        <f t="shared" si="3"/>
        <v>35</v>
      </c>
      <c r="R10" s="49">
        <f>SUM(R8:R9)</f>
        <v>230</v>
      </c>
      <c r="S10" s="49">
        <f>SUM(S8:S9)</f>
        <v>27</v>
      </c>
      <c r="T10" s="49">
        <f t="shared" ref="T10:W10" si="4">SUM(T8:T9)</f>
        <v>48</v>
      </c>
      <c r="U10" s="49">
        <f t="shared" si="4"/>
        <v>12</v>
      </c>
      <c r="V10" s="49">
        <f t="shared" si="4"/>
        <v>6</v>
      </c>
      <c r="W10" s="51">
        <f t="shared" si="4"/>
        <v>6051</v>
      </c>
    </row>
  </sheetData>
  <mergeCells count="5">
    <mergeCell ref="A1:W1"/>
    <mergeCell ref="A4:A5"/>
    <mergeCell ref="B4:B6"/>
    <mergeCell ref="B8:B10"/>
    <mergeCell ref="A8:A10"/>
  </mergeCells>
  <pageMargins left="0.7" right="0.7" top="0.75" bottom="0.75" header="0.3" footer="0.3"/>
  <pageSetup orientation="portrait" r:id="rId1"/>
  <ignoredErrors>
    <ignoredError sqref="D6" formulaRange="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B8C3-B10E-411B-9F7E-1CEE0468E87E}">
  <dimension ref="A1:D16"/>
  <sheetViews>
    <sheetView workbookViewId="0">
      <selection activeCell="C1" sqref="C1:D1048576"/>
    </sheetView>
  </sheetViews>
  <sheetFormatPr baseColWidth="10" defaultRowHeight="15" x14ac:dyDescent="0.25"/>
  <cols>
    <col min="1" max="1" width="17.140625" customWidth="1"/>
    <col min="2" max="2" width="28.140625" customWidth="1"/>
    <col min="3" max="3" width="29.5703125" customWidth="1"/>
    <col min="4" max="4" width="30" customWidth="1"/>
  </cols>
  <sheetData>
    <row r="1" spans="1:4" x14ac:dyDescent="0.25">
      <c r="A1" s="73" t="s">
        <v>99</v>
      </c>
      <c r="B1" s="74"/>
      <c r="C1" s="74"/>
      <c r="D1" s="75"/>
    </row>
    <row r="2" spans="1:4" x14ac:dyDescent="0.25">
      <c r="A2" s="76" t="s">
        <v>55</v>
      </c>
      <c r="B2" s="77" t="s">
        <v>56</v>
      </c>
      <c r="C2" s="77" t="s">
        <v>58</v>
      </c>
      <c r="D2" s="78" t="s">
        <v>59</v>
      </c>
    </row>
    <row r="3" spans="1:4" x14ac:dyDescent="0.25">
      <c r="A3" s="95" t="s">
        <v>60</v>
      </c>
      <c r="B3" s="97" t="s">
        <v>61</v>
      </c>
      <c r="C3" s="99" t="s">
        <v>62</v>
      </c>
      <c r="D3" s="101" t="s">
        <v>63</v>
      </c>
    </row>
    <row r="4" spans="1:4" x14ac:dyDescent="0.25">
      <c r="A4" s="96"/>
      <c r="B4" s="98"/>
      <c r="C4" s="100"/>
      <c r="D4" s="102"/>
    </row>
    <row r="5" spans="1:4" ht="45" x14ac:dyDescent="0.25">
      <c r="A5" s="53" t="s">
        <v>64</v>
      </c>
      <c r="B5" s="22" t="s">
        <v>65</v>
      </c>
      <c r="C5" s="23" t="s">
        <v>62</v>
      </c>
      <c r="D5" s="34" t="s">
        <v>63</v>
      </c>
    </row>
    <row r="6" spans="1:4" x14ac:dyDescent="0.25">
      <c r="A6" s="95" t="s">
        <v>66</v>
      </c>
      <c r="B6" s="97" t="s">
        <v>67</v>
      </c>
      <c r="C6" s="99" t="s">
        <v>68</v>
      </c>
      <c r="D6" s="101" t="s">
        <v>63</v>
      </c>
    </row>
    <row r="7" spans="1:4" x14ac:dyDescent="0.25">
      <c r="A7" s="96"/>
      <c r="B7" s="98"/>
      <c r="C7" s="100"/>
      <c r="D7" s="102"/>
    </row>
    <row r="8" spans="1:4" ht="30" x14ac:dyDescent="0.25">
      <c r="A8" s="53" t="s">
        <v>69</v>
      </c>
      <c r="B8" s="22" t="s">
        <v>70</v>
      </c>
      <c r="C8" s="23" t="s">
        <v>71</v>
      </c>
      <c r="D8" s="34" t="s">
        <v>63</v>
      </c>
    </row>
    <row r="9" spans="1:4" ht="45.75" thickBot="1" x14ac:dyDescent="0.3">
      <c r="A9" s="54" t="s">
        <v>72</v>
      </c>
      <c r="B9" s="35" t="s">
        <v>73</v>
      </c>
      <c r="C9" s="36" t="s">
        <v>62</v>
      </c>
      <c r="D9" s="37" t="s">
        <v>63</v>
      </c>
    </row>
    <row r="10" spans="1:4" ht="15.75" thickBot="1" x14ac:dyDescent="0.3">
      <c r="A10" s="93" t="s">
        <v>275</v>
      </c>
      <c r="B10" s="94"/>
      <c r="C10" s="94"/>
      <c r="D10" s="94"/>
    </row>
    <row r="11" spans="1:4" x14ac:dyDescent="0.25">
      <c r="A11" s="79" t="s">
        <v>97</v>
      </c>
      <c r="B11" s="80" t="s">
        <v>98</v>
      </c>
      <c r="C11" s="80" t="s">
        <v>77</v>
      </c>
      <c r="D11" s="81" t="s">
        <v>57</v>
      </c>
    </row>
    <row r="12" spans="1:4" ht="25.5" x14ac:dyDescent="0.25">
      <c r="A12" s="29" t="s">
        <v>79</v>
      </c>
      <c r="B12" s="26" t="s">
        <v>80</v>
      </c>
      <c r="C12" s="27" t="s">
        <v>81</v>
      </c>
      <c r="D12" s="28">
        <v>3185714381</v>
      </c>
    </row>
    <row r="13" spans="1:4" ht="38.25" x14ac:dyDescent="0.25">
      <c r="A13" s="29" t="s">
        <v>82</v>
      </c>
      <c r="B13" s="26" t="s">
        <v>83</v>
      </c>
      <c r="C13" s="27" t="s">
        <v>84</v>
      </c>
      <c r="D13" s="28">
        <v>3202260096</v>
      </c>
    </row>
    <row r="14" spans="1:4" ht="25.5" x14ac:dyDescent="0.25">
      <c r="A14" s="29" t="s">
        <v>85</v>
      </c>
      <c r="B14" s="26" t="s">
        <v>86</v>
      </c>
      <c r="C14" s="27" t="s">
        <v>87</v>
      </c>
      <c r="D14" s="28" t="s">
        <v>88</v>
      </c>
    </row>
    <row r="15" spans="1:4" ht="25.5" x14ac:dyDescent="0.25">
      <c r="A15" s="29" t="s">
        <v>89</v>
      </c>
      <c r="B15" s="26" t="s">
        <v>90</v>
      </c>
      <c r="C15" s="27" t="s">
        <v>91</v>
      </c>
      <c r="D15" s="28" t="s">
        <v>92</v>
      </c>
    </row>
    <row r="16" spans="1:4" ht="26.25" thickBot="1" x14ac:dyDescent="0.3">
      <c r="A16" s="30" t="s">
        <v>93</v>
      </c>
      <c r="B16" s="31" t="s">
        <v>94</v>
      </c>
      <c r="C16" s="32" t="s">
        <v>95</v>
      </c>
      <c r="D16" s="33" t="s">
        <v>96</v>
      </c>
    </row>
  </sheetData>
  <mergeCells count="9">
    <mergeCell ref="A3:A4"/>
    <mergeCell ref="B3:B4"/>
    <mergeCell ref="C3:C4"/>
    <mergeCell ref="D3:D4"/>
    <mergeCell ref="A10:D10"/>
    <mergeCell ref="A6:A7"/>
    <mergeCell ref="B6:B7"/>
    <mergeCell ref="C6:C7"/>
    <mergeCell ref="D6:D7"/>
  </mergeCells>
  <hyperlinks>
    <hyperlink ref="C12" r:id="rId1" xr:uid="{00000000-0004-0000-0000-000000000000}"/>
    <hyperlink ref="C13" r:id="rId2" xr:uid="{00000000-0004-0000-0000-000001000000}"/>
    <hyperlink ref="C14" r:id="rId3" xr:uid="{00000000-0004-0000-0000-000002000000}"/>
    <hyperlink ref="C15" r:id="rId4" xr:uid="{00000000-0004-0000-0000-000003000000}"/>
    <hyperlink ref="C16" r:id="rId5" xr:uid="{00000000-0004-0000-0000-000004000000}"/>
  </hyperlinks>
  <pageMargins left="0.7" right="0.7" top="0.75" bottom="0.75" header="0.3" footer="0.3"/>
  <pageSetup orientation="portrait" horizontalDpi="300"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C42-ECA5-40D1-96C8-F1F0B5DD0B8C}">
  <dimension ref="A2:D14"/>
  <sheetViews>
    <sheetView workbookViewId="0">
      <selection activeCell="A6" sqref="A6:A14"/>
    </sheetView>
  </sheetViews>
  <sheetFormatPr baseColWidth="10" defaultRowHeight="15" x14ac:dyDescent="0.25"/>
  <cols>
    <col min="1" max="1" width="28.5703125" bestFit="1" customWidth="1"/>
    <col min="2" max="2" width="30.42578125" bestFit="1" customWidth="1"/>
    <col min="3" max="3" width="45.85546875" bestFit="1" customWidth="1"/>
    <col min="4" max="4" width="35" bestFit="1" customWidth="1"/>
  </cols>
  <sheetData>
    <row r="2" spans="1:4" ht="15.75" thickBot="1" x14ac:dyDescent="0.3"/>
    <row r="3" spans="1:4" ht="26.25" x14ac:dyDescent="0.4">
      <c r="A3" s="103" t="s">
        <v>119</v>
      </c>
      <c r="B3" s="104"/>
      <c r="C3" s="104"/>
      <c r="D3" s="105"/>
    </row>
    <row r="4" spans="1:4" x14ac:dyDescent="0.25">
      <c r="A4" s="62"/>
      <c r="B4" s="4"/>
      <c r="C4" s="4"/>
      <c r="D4" s="63"/>
    </row>
    <row r="5" spans="1:4" x14ac:dyDescent="0.25">
      <c r="A5" s="64" t="s">
        <v>120</v>
      </c>
      <c r="B5" s="58" t="s">
        <v>121</v>
      </c>
      <c r="C5" s="58" t="s">
        <v>98</v>
      </c>
      <c r="D5" s="65" t="s">
        <v>122</v>
      </c>
    </row>
    <row r="6" spans="1:4" x14ac:dyDescent="0.25">
      <c r="A6" s="66" t="s">
        <v>123</v>
      </c>
      <c r="B6" s="24" t="s">
        <v>124</v>
      </c>
      <c r="C6" s="24" t="s">
        <v>125</v>
      </c>
      <c r="D6" s="67" t="s">
        <v>126</v>
      </c>
    </row>
    <row r="7" spans="1:4" x14ac:dyDescent="0.25">
      <c r="A7" s="66" t="s">
        <v>127</v>
      </c>
      <c r="B7" s="24" t="s">
        <v>128</v>
      </c>
      <c r="C7" s="24" t="s">
        <v>129</v>
      </c>
      <c r="D7" s="67" t="s">
        <v>130</v>
      </c>
    </row>
    <row r="8" spans="1:4" x14ac:dyDescent="0.25">
      <c r="A8" s="66" t="s">
        <v>131</v>
      </c>
      <c r="B8" s="24" t="s">
        <v>132</v>
      </c>
      <c r="C8" s="24" t="s">
        <v>133</v>
      </c>
      <c r="D8" s="67" t="s">
        <v>134</v>
      </c>
    </row>
    <row r="9" spans="1:4" x14ac:dyDescent="0.25">
      <c r="A9" s="66" t="s">
        <v>135</v>
      </c>
      <c r="B9" s="24" t="s">
        <v>136</v>
      </c>
      <c r="C9" s="24" t="s">
        <v>137</v>
      </c>
      <c r="D9" s="68" t="s">
        <v>138</v>
      </c>
    </row>
    <row r="10" spans="1:4" x14ac:dyDescent="0.25">
      <c r="A10" s="66" t="s">
        <v>139</v>
      </c>
      <c r="B10" s="24" t="s">
        <v>140</v>
      </c>
      <c r="C10" s="24" t="s">
        <v>141</v>
      </c>
      <c r="D10" s="67" t="s">
        <v>142</v>
      </c>
    </row>
    <row r="11" spans="1:4" x14ac:dyDescent="0.25">
      <c r="A11" s="66" t="s">
        <v>143</v>
      </c>
      <c r="B11" s="8" t="s">
        <v>144</v>
      </c>
      <c r="C11" s="8" t="s">
        <v>145</v>
      </c>
      <c r="D11" s="69" t="s">
        <v>146</v>
      </c>
    </row>
    <row r="12" spans="1:4" x14ac:dyDescent="0.25">
      <c r="A12" s="45" t="s">
        <v>147</v>
      </c>
      <c r="B12" s="8" t="s">
        <v>148</v>
      </c>
      <c r="C12" s="8" t="s">
        <v>149</v>
      </c>
      <c r="D12" s="70" t="s">
        <v>150</v>
      </c>
    </row>
    <row r="13" spans="1:4" x14ac:dyDescent="0.25">
      <c r="A13" s="66" t="s">
        <v>151</v>
      </c>
      <c r="B13" s="8" t="s">
        <v>148</v>
      </c>
      <c r="C13" s="8" t="s">
        <v>149</v>
      </c>
      <c r="D13" s="70" t="s">
        <v>150</v>
      </c>
    </row>
    <row r="14" spans="1:4" ht="15.75" thickBot="1" x14ac:dyDescent="0.3">
      <c r="A14" s="71" t="s">
        <v>152</v>
      </c>
      <c r="B14" s="48" t="s">
        <v>153</v>
      </c>
      <c r="C14" s="48" t="s">
        <v>133</v>
      </c>
      <c r="D14" s="72" t="s">
        <v>154</v>
      </c>
    </row>
  </sheetData>
  <mergeCells count="1">
    <mergeCell ref="A3:D3"/>
  </mergeCells>
  <hyperlinks>
    <hyperlink ref="D8" r:id="rId1" xr:uid="{00000000-0004-0000-0000-000000000000}"/>
    <hyperlink ref="D6" r:id="rId2" xr:uid="{00000000-0004-0000-0000-000001000000}"/>
    <hyperlink ref="D9" r:id="rId3" xr:uid="{00000000-0004-0000-0000-000002000000}"/>
    <hyperlink ref="D7" r:id="rId4" xr:uid="{00000000-0004-0000-0000-000003000000}"/>
    <hyperlink ref="D10" r:id="rId5" xr:uid="{00000000-0004-0000-0000-000004000000}"/>
    <hyperlink ref="D12:D13" r:id="rId6" display="yarias@sis.co" xr:uid="{00000000-0004-0000-0000-000005000000}"/>
    <hyperlink ref="D14" r:id="rId7" xr:uid="{00000000-0004-0000-0000-000006000000}"/>
    <hyperlink ref="D11" r:id="rId8" xr:uid="{00000000-0004-0000-0000-000007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7846-76A3-4DDE-A84F-2D7446A7F301}">
  <dimension ref="A1:B14"/>
  <sheetViews>
    <sheetView workbookViewId="0">
      <selection activeCell="C1" sqref="C1:D1048576"/>
    </sheetView>
  </sheetViews>
  <sheetFormatPr baseColWidth="10" defaultRowHeight="15" x14ac:dyDescent="0.25"/>
  <cols>
    <col min="1" max="2" width="31.140625" customWidth="1"/>
  </cols>
  <sheetData>
    <row r="1" spans="1:2" ht="15.75" thickBot="1" x14ac:dyDescent="0.3"/>
    <row r="2" spans="1:2" x14ac:dyDescent="0.25">
      <c r="A2" s="106" t="s">
        <v>178</v>
      </c>
      <c r="B2" s="107"/>
    </row>
    <row r="3" spans="1:2" x14ac:dyDescent="0.25">
      <c r="A3" s="83" t="s">
        <v>155</v>
      </c>
      <c r="B3" s="82" t="s">
        <v>277</v>
      </c>
    </row>
    <row r="4" spans="1:2" ht="25.5" x14ac:dyDescent="0.25">
      <c r="A4" s="108" t="s">
        <v>156</v>
      </c>
      <c r="B4" s="55" t="s">
        <v>157</v>
      </c>
    </row>
    <row r="5" spans="1:2" x14ac:dyDescent="0.25">
      <c r="A5" s="108" t="s">
        <v>158</v>
      </c>
      <c r="B5" s="56" t="s">
        <v>159</v>
      </c>
    </row>
    <row r="6" spans="1:2" ht="38.25" x14ac:dyDescent="0.25">
      <c r="A6" s="108" t="s">
        <v>160</v>
      </c>
      <c r="B6" s="56" t="s">
        <v>161</v>
      </c>
    </row>
    <row r="7" spans="1:2" ht="25.5" x14ac:dyDescent="0.25">
      <c r="A7" s="109" t="s">
        <v>162</v>
      </c>
      <c r="B7" s="56" t="s">
        <v>163</v>
      </c>
    </row>
    <row r="8" spans="1:2" ht="25.5" x14ac:dyDescent="0.25">
      <c r="A8" s="109" t="s">
        <v>164</v>
      </c>
      <c r="B8" s="57" t="s">
        <v>165</v>
      </c>
    </row>
    <row r="9" spans="1:2" ht="25.5" x14ac:dyDescent="0.25">
      <c r="A9" s="109" t="s">
        <v>166</v>
      </c>
      <c r="B9" s="57" t="s">
        <v>167</v>
      </c>
    </row>
    <row r="10" spans="1:2" ht="25.5" x14ac:dyDescent="0.25">
      <c r="A10" s="109" t="s">
        <v>168</v>
      </c>
      <c r="B10" s="56" t="s">
        <v>169</v>
      </c>
    </row>
    <row r="11" spans="1:2" ht="25.5" x14ac:dyDescent="0.25">
      <c r="A11" s="109" t="s">
        <v>170</v>
      </c>
      <c r="B11" s="57" t="s">
        <v>171</v>
      </c>
    </row>
    <row r="12" spans="1:2" x14ac:dyDescent="0.25">
      <c r="A12" s="109" t="s">
        <v>172</v>
      </c>
      <c r="B12" s="57" t="s">
        <v>173</v>
      </c>
    </row>
    <row r="13" spans="1:2" x14ac:dyDescent="0.25">
      <c r="A13" s="109" t="s">
        <v>174</v>
      </c>
      <c r="B13" s="57" t="s">
        <v>175</v>
      </c>
    </row>
    <row r="14" spans="1:2" x14ac:dyDescent="0.25">
      <c r="A14" s="109" t="s">
        <v>176</v>
      </c>
      <c r="B14" s="57" t="s">
        <v>177</v>
      </c>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94146-052D-4629-96CD-FE1455F9B1D7}">
  <dimension ref="A1:D30"/>
  <sheetViews>
    <sheetView workbookViewId="0">
      <selection activeCell="E1" sqref="E1:F1048576"/>
    </sheetView>
  </sheetViews>
  <sheetFormatPr baseColWidth="10" defaultRowHeight="15" x14ac:dyDescent="0.25"/>
  <cols>
    <col min="1" max="1" width="37" customWidth="1"/>
    <col min="2" max="2" width="28.42578125" customWidth="1"/>
    <col min="3" max="3" width="23.42578125" customWidth="1"/>
    <col min="4" max="4" width="26.28515625" customWidth="1"/>
  </cols>
  <sheetData>
    <row r="1" spans="1:4" x14ac:dyDescent="0.25">
      <c r="A1" s="58" t="s">
        <v>194</v>
      </c>
      <c r="B1" s="58" t="s">
        <v>195</v>
      </c>
      <c r="C1" s="58" t="s">
        <v>196</v>
      </c>
      <c r="D1" s="58" t="s">
        <v>197</v>
      </c>
    </row>
    <row r="2" spans="1:4" x14ac:dyDescent="0.25">
      <c r="A2" s="8" t="s">
        <v>198</v>
      </c>
      <c r="B2" s="8" t="s">
        <v>199</v>
      </c>
      <c r="C2" s="8" t="s">
        <v>200</v>
      </c>
      <c r="D2" s="8" t="s">
        <v>201</v>
      </c>
    </row>
    <row r="3" spans="1:4" x14ac:dyDescent="0.25">
      <c r="A3" s="8" t="s">
        <v>202</v>
      </c>
      <c r="B3" s="8" t="s">
        <v>203</v>
      </c>
      <c r="C3" s="8" t="s">
        <v>200</v>
      </c>
      <c r="D3" s="8" t="s">
        <v>204</v>
      </c>
    </row>
    <row r="4" spans="1:4" x14ac:dyDescent="0.25">
      <c r="A4" s="8" t="s">
        <v>205</v>
      </c>
      <c r="B4" s="60" t="s">
        <v>206</v>
      </c>
      <c r="C4" s="8" t="s">
        <v>200</v>
      </c>
      <c r="D4" s="8" t="s">
        <v>207</v>
      </c>
    </row>
    <row r="5" spans="1:4" x14ac:dyDescent="0.25">
      <c r="A5" s="8" t="s">
        <v>208</v>
      </c>
      <c r="B5" s="8" t="s">
        <v>209</v>
      </c>
      <c r="C5" s="8" t="s">
        <v>200</v>
      </c>
      <c r="D5" s="8" t="s">
        <v>204</v>
      </c>
    </row>
    <row r="6" spans="1:4" x14ac:dyDescent="0.25">
      <c r="A6" s="8" t="s">
        <v>210</v>
      </c>
      <c r="B6" s="8" t="s">
        <v>211</v>
      </c>
      <c r="C6" s="8" t="s">
        <v>200</v>
      </c>
      <c r="D6" s="8" t="s">
        <v>201</v>
      </c>
    </row>
    <row r="7" spans="1:4" x14ac:dyDescent="0.25">
      <c r="A7" s="8" t="s">
        <v>212</v>
      </c>
      <c r="B7" s="8" t="s">
        <v>213</v>
      </c>
      <c r="C7" s="8" t="s">
        <v>200</v>
      </c>
      <c r="D7" s="8" t="s">
        <v>201</v>
      </c>
    </row>
    <row r="8" spans="1:4" x14ac:dyDescent="0.25">
      <c r="A8" s="8" t="s">
        <v>214</v>
      </c>
      <c r="B8" s="8" t="s">
        <v>215</v>
      </c>
      <c r="C8" s="8" t="s">
        <v>200</v>
      </c>
      <c r="D8" s="8" t="s">
        <v>216</v>
      </c>
    </row>
    <row r="9" spans="1:4" x14ac:dyDescent="0.25">
      <c r="A9" s="8" t="s">
        <v>217</v>
      </c>
      <c r="B9" s="8" t="s">
        <v>218</v>
      </c>
      <c r="C9" s="8" t="s">
        <v>200</v>
      </c>
      <c r="D9" s="8" t="s">
        <v>219</v>
      </c>
    </row>
    <row r="10" spans="1:4" x14ac:dyDescent="0.25">
      <c r="A10" s="8" t="s">
        <v>220</v>
      </c>
      <c r="B10" s="8" t="s">
        <v>221</v>
      </c>
      <c r="C10" s="8" t="s">
        <v>200</v>
      </c>
      <c r="D10" s="8" t="s">
        <v>201</v>
      </c>
    </row>
    <row r="11" spans="1:4" x14ac:dyDescent="0.25">
      <c r="A11" s="8" t="s">
        <v>222</v>
      </c>
      <c r="B11" s="8" t="s">
        <v>223</v>
      </c>
      <c r="C11" s="8" t="s">
        <v>200</v>
      </c>
      <c r="D11" s="8" t="s">
        <v>207</v>
      </c>
    </row>
    <row r="12" spans="1:4" x14ac:dyDescent="0.25">
      <c r="A12" s="24" t="s">
        <v>224</v>
      </c>
      <c r="B12" s="24" t="s">
        <v>225</v>
      </c>
      <c r="C12" s="24" t="s">
        <v>226</v>
      </c>
      <c r="D12" s="24" t="s">
        <v>227</v>
      </c>
    </row>
    <row r="13" spans="1:4" x14ac:dyDescent="0.25">
      <c r="A13" s="24" t="s">
        <v>228</v>
      </c>
      <c r="B13" s="24" t="s">
        <v>229</v>
      </c>
      <c r="C13" s="24" t="s">
        <v>230</v>
      </c>
      <c r="D13" s="24" t="s">
        <v>227</v>
      </c>
    </row>
    <row r="14" spans="1:4" x14ac:dyDescent="0.25">
      <c r="A14" s="24" t="s">
        <v>231</v>
      </c>
      <c r="B14" s="24" t="s">
        <v>232</v>
      </c>
      <c r="C14" s="24" t="s">
        <v>233</v>
      </c>
      <c r="D14" s="24" t="s">
        <v>234</v>
      </c>
    </row>
    <row r="15" spans="1:4" x14ac:dyDescent="0.25">
      <c r="A15" s="24" t="s">
        <v>235</v>
      </c>
      <c r="B15" s="24" t="s">
        <v>236</v>
      </c>
      <c r="C15" s="24" t="s">
        <v>237</v>
      </c>
      <c r="D15" s="24" t="s">
        <v>238</v>
      </c>
    </row>
    <row r="16" spans="1:4" x14ac:dyDescent="0.25">
      <c r="A16" s="24" t="s">
        <v>239</v>
      </c>
      <c r="B16" s="24" t="s">
        <v>240</v>
      </c>
      <c r="C16" s="24" t="s">
        <v>237</v>
      </c>
      <c r="D16" s="24" t="s">
        <v>227</v>
      </c>
    </row>
    <row r="17" spans="1:4" x14ac:dyDescent="0.25">
      <c r="A17" s="24" t="s">
        <v>241</v>
      </c>
      <c r="B17" s="24" t="s">
        <v>242</v>
      </c>
      <c r="C17" s="24" t="s">
        <v>226</v>
      </c>
      <c r="D17" s="24" t="s">
        <v>243</v>
      </c>
    </row>
    <row r="18" spans="1:4" x14ac:dyDescent="0.25">
      <c r="A18" s="24" t="s">
        <v>244</v>
      </c>
      <c r="B18" s="24" t="s">
        <v>245</v>
      </c>
      <c r="C18" s="24" t="s">
        <v>246</v>
      </c>
      <c r="D18" s="24" t="s">
        <v>227</v>
      </c>
    </row>
    <row r="19" spans="1:4" x14ac:dyDescent="0.25">
      <c r="A19" s="24" t="s">
        <v>247</v>
      </c>
      <c r="B19" s="24" t="s">
        <v>248</v>
      </c>
      <c r="C19" s="24" t="s">
        <v>237</v>
      </c>
      <c r="D19" s="24" t="s">
        <v>227</v>
      </c>
    </row>
    <row r="20" spans="1:4" x14ac:dyDescent="0.25">
      <c r="A20" s="24" t="s">
        <v>249</v>
      </c>
      <c r="B20" s="24" t="s">
        <v>250</v>
      </c>
      <c r="C20" s="24" t="s">
        <v>237</v>
      </c>
      <c r="D20" s="24" t="s">
        <v>227</v>
      </c>
    </row>
    <row r="21" spans="1:4" x14ac:dyDescent="0.25">
      <c r="A21" s="24" t="s">
        <v>251</v>
      </c>
      <c r="B21" s="24" t="s">
        <v>252</v>
      </c>
      <c r="C21" s="24" t="s">
        <v>233</v>
      </c>
      <c r="D21" s="24" t="s">
        <v>238</v>
      </c>
    </row>
    <row r="22" spans="1:4" x14ac:dyDescent="0.25">
      <c r="A22" s="24" t="s">
        <v>253</v>
      </c>
      <c r="B22" s="24" t="s">
        <v>254</v>
      </c>
      <c r="C22" s="24" t="s">
        <v>237</v>
      </c>
      <c r="D22" s="24" t="s">
        <v>227</v>
      </c>
    </row>
    <row r="23" spans="1:4" x14ac:dyDescent="0.25">
      <c r="A23" s="24" t="s">
        <v>255</v>
      </c>
      <c r="B23" s="24" t="s">
        <v>256</v>
      </c>
      <c r="C23" s="24" t="s">
        <v>257</v>
      </c>
      <c r="D23" s="24" t="s">
        <v>227</v>
      </c>
    </row>
    <row r="24" spans="1:4" x14ac:dyDescent="0.25">
      <c r="A24" s="24" t="s">
        <v>258</v>
      </c>
      <c r="B24" s="24" t="s">
        <v>259</v>
      </c>
      <c r="C24" s="24" t="s">
        <v>237</v>
      </c>
      <c r="D24" s="24" t="s">
        <v>227</v>
      </c>
    </row>
    <row r="25" spans="1:4" x14ac:dyDescent="0.25">
      <c r="A25" s="24" t="s">
        <v>260</v>
      </c>
      <c r="B25" s="24" t="s">
        <v>261</v>
      </c>
      <c r="C25" s="24" t="s">
        <v>262</v>
      </c>
      <c r="D25" s="24" t="s">
        <v>243</v>
      </c>
    </row>
    <row r="26" spans="1:4" x14ac:dyDescent="0.25">
      <c r="A26" s="24" t="s">
        <v>263</v>
      </c>
      <c r="B26" s="24" t="s">
        <v>264</v>
      </c>
      <c r="C26" s="24" t="s">
        <v>265</v>
      </c>
      <c r="D26" s="24" t="s">
        <v>227</v>
      </c>
    </row>
    <row r="27" spans="1:4" x14ac:dyDescent="0.25">
      <c r="A27" s="24" t="s">
        <v>266</v>
      </c>
      <c r="B27" s="24" t="s">
        <v>267</v>
      </c>
      <c r="C27" s="24" t="s">
        <v>237</v>
      </c>
      <c r="D27" s="24" t="s">
        <v>227</v>
      </c>
    </row>
    <row r="28" spans="1:4" x14ac:dyDescent="0.25">
      <c r="A28" s="24" t="s">
        <v>268</v>
      </c>
      <c r="B28" s="24" t="s">
        <v>269</v>
      </c>
      <c r="C28" s="24" t="s">
        <v>237</v>
      </c>
      <c r="D28" s="24" t="s">
        <v>227</v>
      </c>
    </row>
    <row r="29" spans="1:4" ht="45" x14ac:dyDescent="0.25">
      <c r="A29" s="24" t="s">
        <v>270</v>
      </c>
      <c r="B29" s="24" t="s">
        <v>271</v>
      </c>
      <c r="C29" s="24" t="s">
        <v>237</v>
      </c>
      <c r="D29" s="61" t="s">
        <v>272</v>
      </c>
    </row>
    <row r="30" spans="1:4" x14ac:dyDescent="0.25">
      <c r="A30" s="24" t="s">
        <v>273</v>
      </c>
      <c r="B30" s="24" t="s">
        <v>274</v>
      </c>
      <c r="C30" s="24" t="s">
        <v>237</v>
      </c>
      <c r="D30" s="24" t="s">
        <v>227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0C6D-7486-431D-BF5E-AB5E3D73D9EF}">
  <dimension ref="A1:AR27"/>
  <sheetViews>
    <sheetView workbookViewId="0">
      <selection activeCell="AO13" sqref="AO13"/>
    </sheetView>
  </sheetViews>
  <sheetFormatPr baseColWidth="10" defaultColWidth="11.42578125" defaultRowHeight="15" x14ac:dyDescent="0.25"/>
  <cols>
    <col min="1" max="1" width="34" style="223" customWidth="1"/>
    <col min="2" max="37" width="25" hidden="1" customWidth="1"/>
    <col min="38" max="43" width="25" customWidth="1"/>
    <col min="44" max="44" width="43.7109375" style="224" customWidth="1"/>
  </cols>
  <sheetData>
    <row r="1" spans="1:44" ht="37.5" customHeight="1" thickBot="1" x14ac:dyDescent="0.3">
      <c r="A1" s="121" t="s">
        <v>326</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3"/>
      <c r="AQ1" s="123"/>
      <c r="AR1" s="124"/>
    </row>
    <row r="2" spans="1:44" ht="37.5" customHeight="1" x14ac:dyDescent="0.25">
      <c r="A2" s="125" t="s">
        <v>327</v>
      </c>
      <c r="B2" s="126" t="s">
        <v>328</v>
      </c>
      <c r="C2" s="126" t="s">
        <v>329</v>
      </c>
      <c r="D2" s="126" t="s">
        <v>330</v>
      </c>
      <c r="E2" s="127" t="s">
        <v>331</v>
      </c>
      <c r="F2" s="127" t="s">
        <v>332</v>
      </c>
      <c r="G2" s="127" t="s">
        <v>333</v>
      </c>
      <c r="H2" s="127" t="s">
        <v>334</v>
      </c>
      <c r="I2" s="127" t="s">
        <v>335</v>
      </c>
      <c r="J2" s="127" t="s">
        <v>336</v>
      </c>
      <c r="K2" s="127" t="s">
        <v>329</v>
      </c>
      <c r="L2" s="127" t="s">
        <v>337</v>
      </c>
      <c r="M2" s="127" t="s">
        <v>338</v>
      </c>
      <c r="N2" s="127" t="s">
        <v>339</v>
      </c>
      <c r="O2" s="127" t="s">
        <v>340</v>
      </c>
      <c r="P2" s="127" t="s">
        <v>330</v>
      </c>
      <c r="Q2" s="127" t="s">
        <v>331</v>
      </c>
      <c r="R2" s="127" t="s">
        <v>332</v>
      </c>
      <c r="S2" s="127" t="s">
        <v>333</v>
      </c>
      <c r="T2" s="127" t="s">
        <v>334</v>
      </c>
      <c r="U2" s="127" t="s">
        <v>335</v>
      </c>
      <c r="V2" s="127" t="s">
        <v>336</v>
      </c>
      <c r="W2" s="127" t="s">
        <v>329</v>
      </c>
      <c r="X2" s="127" t="s">
        <v>337</v>
      </c>
      <c r="Y2" s="127" t="s">
        <v>338</v>
      </c>
      <c r="Z2" s="127" t="s">
        <v>339</v>
      </c>
      <c r="AA2" s="127" t="s">
        <v>340</v>
      </c>
      <c r="AB2" s="127" t="s">
        <v>333</v>
      </c>
      <c r="AC2" s="127" t="s">
        <v>334</v>
      </c>
      <c r="AD2" s="127" t="s">
        <v>335</v>
      </c>
      <c r="AE2" s="127" t="s">
        <v>336</v>
      </c>
      <c r="AF2" s="127" t="s">
        <v>329</v>
      </c>
      <c r="AG2" s="127" t="s">
        <v>337</v>
      </c>
      <c r="AH2" s="127" t="s">
        <v>338</v>
      </c>
      <c r="AI2" s="127" t="s">
        <v>339</v>
      </c>
      <c r="AJ2" s="127" t="s">
        <v>340</v>
      </c>
      <c r="AK2" s="128" t="s">
        <v>330</v>
      </c>
      <c r="AL2" s="128" t="s">
        <v>335</v>
      </c>
      <c r="AM2" s="128" t="s">
        <v>336</v>
      </c>
      <c r="AN2" s="128" t="s">
        <v>341</v>
      </c>
      <c r="AO2" s="127" t="s">
        <v>337</v>
      </c>
      <c r="AP2" s="128" t="s">
        <v>342</v>
      </c>
      <c r="AQ2" s="128" t="s">
        <v>343</v>
      </c>
      <c r="AR2" s="129" t="s">
        <v>344</v>
      </c>
    </row>
    <row r="3" spans="1:44" ht="10.5" customHeight="1" x14ac:dyDescent="0.25">
      <c r="A3" s="130"/>
      <c r="B3" s="131"/>
      <c r="C3" s="131"/>
      <c r="D3" s="131"/>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3"/>
      <c r="AL3" s="133"/>
      <c r="AM3" s="133"/>
      <c r="AN3" s="133"/>
      <c r="AO3" s="132"/>
      <c r="AP3" s="133"/>
      <c r="AQ3" s="133"/>
      <c r="AR3" s="134"/>
    </row>
    <row r="4" spans="1:44" x14ac:dyDescent="0.25">
      <c r="A4" s="135" t="s">
        <v>345</v>
      </c>
      <c r="B4" s="136">
        <v>68</v>
      </c>
      <c r="C4" s="136">
        <v>68</v>
      </c>
      <c r="D4" s="136">
        <v>68</v>
      </c>
      <c r="E4" s="136">
        <v>68</v>
      </c>
      <c r="F4" s="136">
        <v>68</v>
      </c>
      <c r="G4" s="136">
        <v>68</v>
      </c>
      <c r="H4" s="136">
        <v>68</v>
      </c>
      <c r="I4" s="136">
        <v>68</v>
      </c>
      <c r="J4" s="136">
        <v>68</v>
      </c>
      <c r="K4" s="136">
        <v>68</v>
      </c>
      <c r="L4" s="136">
        <v>68</v>
      </c>
      <c r="M4" s="136">
        <v>68</v>
      </c>
      <c r="N4" s="136">
        <v>68</v>
      </c>
      <c r="O4" s="136">
        <v>68</v>
      </c>
      <c r="P4" s="136">
        <v>68</v>
      </c>
      <c r="Q4" s="136">
        <v>68</v>
      </c>
      <c r="R4" s="136">
        <v>68</v>
      </c>
      <c r="S4" s="136">
        <v>68</v>
      </c>
      <c r="T4" s="136">
        <v>68</v>
      </c>
      <c r="U4" s="136">
        <v>68</v>
      </c>
      <c r="V4" s="136">
        <v>68</v>
      </c>
      <c r="W4" s="136">
        <v>68</v>
      </c>
      <c r="X4" s="136">
        <v>68</v>
      </c>
      <c r="Y4" s="136">
        <v>68</v>
      </c>
      <c r="Z4" s="136">
        <v>39</v>
      </c>
      <c r="AA4" s="136">
        <v>39</v>
      </c>
      <c r="AB4" s="136">
        <v>39</v>
      </c>
      <c r="AC4" s="136">
        <v>39</v>
      </c>
      <c r="AD4" s="136">
        <v>39</v>
      </c>
      <c r="AE4" s="136">
        <v>39</v>
      </c>
      <c r="AF4" s="136">
        <v>39</v>
      </c>
      <c r="AG4" s="136">
        <v>39</v>
      </c>
      <c r="AH4" s="136">
        <v>39</v>
      </c>
      <c r="AI4" s="136">
        <v>39</v>
      </c>
      <c r="AJ4" s="136">
        <v>31</v>
      </c>
      <c r="AK4" s="136">
        <v>31</v>
      </c>
      <c r="AL4" s="136">
        <v>31</v>
      </c>
      <c r="AM4" s="136">
        <v>31</v>
      </c>
      <c r="AN4" s="136">
        <v>31</v>
      </c>
      <c r="AO4" s="136">
        <v>31</v>
      </c>
      <c r="AP4" s="137">
        <v>0</v>
      </c>
      <c r="AQ4" s="137">
        <v>0</v>
      </c>
      <c r="AR4" s="138" t="s">
        <v>346</v>
      </c>
    </row>
    <row r="5" spans="1:44" ht="33.75" customHeight="1" x14ac:dyDescent="0.25">
      <c r="A5" s="139" t="s">
        <v>347</v>
      </c>
      <c r="B5" s="136">
        <v>90</v>
      </c>
      <c r="C5" s="136">
        <v>90</v>
      </c>
      <c r="D5" s="136">
        <v>54</v>
      </c>
      <c r="E5" s="136">
        <v>54</v>
      </c>
      <c r="F5" s="136">
        <v>54</v>
      </c>
      <c r="G5" s="136">
        <v>54</v>
      </c>
      <c r="H5" s="136">
        <v>53</v>
      </c>
      <c r="I5" s="136">
        <v>53</v>
      </c>
      <c r="J5" s="136">
        <v>53</v>
      </c>
      <c r="K5" s="136">
        <v>53</v>
      </c>
      <c r="L5" s="136">
        <v>52</v>
      </c>
      <c r="M5" s="136">
        <v>52</v>
      </c>
      <c r="N5" s="136">
        <v>52</v>
      </c>
      <c r="O5" s="136">
        <v>52</v>
      </c>
      <c r="P5" s="136">
        <v>52</v>
      </c>
      <c r="Q5" s="136">
        <v>52</v>
      </c>
      <c r="R5" s="136">
        <v>52</v>
      </c>
      <c r="S5" s="136">
        <v>52</v>
      </c>
      <c r="T5" s="136">
        <v>51</v>
      </c>
      <c r="U5" s="136">
        <v>51</v>
      </c>
      <c r="V5" s="136">
        <v>51</v>
      </c>
      <c r="W5" s="136">
        <v>51</v>
      </c>
      <c r="X5" s="136">
        <v>39</v>
      </c>
      <c r="Y5" s="136">
        <v>39</v>
      </c>
      <c r="Z5" s="136">
        <v>39</v>
      </c>
      <c r="AA5" s="136">
        <v>39</v>
      </c>
      <c r="AB5" s="136">
        <v>39</v>
      </c>
      <c r="AC5" s="136">
        <v>39</v>
      </c>
      <c r="AD5" s="136">
        <v>39</v>
      </c>
      <c r="AE5" s="136">
        <v>39</v>
      </c>
      <c r="AF5" s="136">
        <v>39</v>
      </c>
      <c r="AG5" s="136">
        <v>39</v>
      </c>
      <c r="AH5" s="136">
        <v>39</v>
      </c>
      <c r="AI5" s="136">
        <v>39</v>
      </c>
      <c r="AJ5" s="136">
        <v>39</v>
      </c>
      <c r="AK5" s="136">
        <v>39</v>
      </c>
      <c r="AL5" s="136">
        <v>39</v>
      </c>
      <c r="AM5" s="136">
        <v>39</v>
      </c>
      <c r="AN5" s="136">
        <v>39</v>
      </c>
      <c r="AO5" s="136">
        <v>39</v>
      </c>
      <c r="AP5" s="137">
        <v>0</v>
      </c>
      <c r="AQ5" s="137">
        <v>0</v>
      </c>
      <c r="AR5" s="138" t="s">
        <v>346</v>
      </c>
    </row>
    <row r="6" spans="1:44" ht="33.75" x14ac:dyDescent="0.25">
      <c r="A6" s="140" t="s">
        <v>348</v>
      </c>
      <c r="B6" s="141">
        <v>42</v>
      </c>
      <c r="C6" s="141">
        <v>42</v>
      </c>
      <c r="D6" s="142">
        <v>36</v>
      </c>
      <c r="E6" s="143">
        <v>37</v>
      </c>
      <c r="F6" s="143">
        <v>38</v>
      </c>
      <c r="G6" s="143">
        <v>39</v>
      </c>
      <c r="H6" s="136">
        <v>39</v>
      </c>
      <c r="I6" s="136">
        <v>39</v>
      </c>
      <c r="J6" s="136">
        <v>39</v>
      </c>
      <c r="K6" s="136">
        <v>39</v>
      </c>
      <c r="L6" s="136">
        <v>40</v>
      </c>
      <c r="M6" s="136">
        <v>40</v>
      </c>
      <c r="N6" s="136">
        <v>52</v>
      </c>
      <c r="O6" s="136">
        <v>52</v>
      </c>
      <c r="P6" s="136">
        <v>52</v>
      </c>
      <c r="Q6" s="136">
        <v>37</v>
      </c>
      <c r="R6" s="136">
        <v>41</v>
      </c>
      <c r="S6" s="136">
        <v>41</v>
      </c>
      <c r="T6" s="136">
        <v>41</v>
      </c>
      <c r="U6" s="136">
        <v>41</v>
      </c>
      <c r="V6" s="136">
        <v>41</v>
      </c>
      <c r="W6" s="136">
        <v>41</v>
      </c>
      <c r="X6" s="136">
        <v>40</v>
      </c>
      <c r="Y6" s="136">
        <v>40</v>
      </c>
      <c r="Z6" s="136">
        <v>40</v>
      </c>
      <c r="AA6" s="136">
        <v>42</v>
      </c>
      <c r="AB6" s="136">
        <v>41</v>
      </c>
      <c r="AC6" s="136">
        <v>41</v>
      </c>
      <c r="AD6" s="136">
        <v>41</v>
      </c>
      <c r="AE6" s="136">
        <v>41</v>
      </c>
      <c r="AF6" s="136">
        <v>41</v>
      </c>
      <c r="AG6" s="136">
        <v>41</v>
      </c>
      <c r="AH6" s="136">
        <v>42</v>
      </c>
      <c r="AI6" s="136">
        <v>42</v>
      </c>
      <c r="AJ6" s="136">
        <v>41</v>
      </c>
      <c r="AK6" s="136">
        <v>41</v>
      </c>
      <c r="AL6" s="144">
        <v>33</v>
      </c>
      <c r="AM6" s="136">
        <v>28</v>
      </c>
      <c r="AN6" s="136">
        <v>29</v>
      </c>
      <c r="AO6" s="136">
        <v>29</v>
      </c>
      <c r="AP6" s="136">
        <v>1</v>
      </c>
      <c r="AQ6" s="136">
        <v>0</v>
      </c>
      <c r="AR6" s="145" t="s">
        <v>349</v>
      </c>
    </row>
    <row r="7" spans="1:44" ht="33.75" customHeight="1" x14ac:dyDescent="0.25">
      <c r="A7" s="140" t="s">
        <v>350</v>
      </c>
      <c r="B7" s="141">
        <v>19</v>
      </c>
      <c r="C7" s="141">
        <v>19</v>
      </c>
      <c r="D7" s="146">
        <v>14</v>
      </c>
      <c r="E7" s="147">
        <v>14</v>
      </c>
      <c r="F7" s="147">
        <v>14</v>
      </c>
      <c r="G7" s="147">
        <v>14</v>
      </c>
      <c r="H7" s="136">
        <v>14</v>
      </c>
      <c r="I7" s="136">
        <v>14</v>
      </c>
      <c r="J7" s="136">
        <v>14</v>
      </c>
      <c r="K7" s="136">
        <v>14</v>
      </c>
      <c r="L7" s="136">
        <v>14</v>
      </c>
      <c r="M7" s="136">
        <v>14</v>
      </c>
      <c r="N7" s="136">
        <v>14</v>
      </c>
      <c r="O7" s="136">
        <v>14</v>
      </c>
      <c r="P7" s="136">
        <v>14</v>
      </c>
      <c r="Q7" s="136">
        <v>14</v>
      </c>
      <c r="R7" s="136">
        <v>14</v>
      </c>
      <c r="S7" s="136">
        <v>14</v>
      </c>
      <c r="T7" s="136">
        <v>14</v>
      </c>
      <c r="U7" s="136">
        <v>14</v>
      </c>
      <c r="V7" s="136">
        <v>14</v>
      </c>
      <c r="W7" s="136">
        <v>14</v>
      </c>
      <c r="X7" s="136">
        <v>14</v>
      </c>
      <c r="Y7" s="136">
        <v>14</v>
      </c>
      <c r="Z7" s="136">
        <v>14</v>
      </c>
      <c r="AA7" s="136">
        <v>14</v>
      </c>
      <c r="AB7" s="136">
        <v>14</v>
      </c>
      <c r="AC7" s="136">
        <v>14</v>
      </c>
      <c r="AD7" s="136">
        <v>14</v>
      </c>
      <c r="AE7" s="136">
        <v>14</v>
      </c>
      <c r="AF7" s="136">
        <v>14</v>
      </c>
      <c r="AG7" s="136">
        <v>14</v>
      </c>
      <c r="AH7" s="136">
        <v>14</v>
      </c>
      <c r="AI7" s="136">
        <v>14</v>
      </c>
      <c r="AJ7" s="136">
        <v>16</v>
      </c>
      <c r="AK7" s="136">
        <v>16</v>
      </c>
      <c r="AL7" s="144">
        <v>17</v>
      </c>
      <c r="AM7" s="136">
        <v>14</v>
      </c>
      <c r="AN7" s="136">
        <v>15</v>
      </c>
      <c r="AO7" s="136">
        <v>15</v>
      </c>
      <c r="AP7" s="136">
        <v>0</v>
      </c>
      <c r="AQ7" s="136">
        <v>0</v>
      </c>
      <c r="AR7" s="145" t="s">
        <v>346</v>
      </c>
    </row>
    <row r="8" spans="1:44" ht="33.75" customHeight="1" x14ac:dyDescent="0.25">
      <c r="A8" s="148" t="s">
        <v>351</v>
      </c>
      <c r="B8" s="149">
        <v>124</v>
      </c>
      <c r="C8" s="149">
        <v>125</v>
      </c>
      <c r="D8" s="149">
        <v>61</v>
      </c>
      <c r="E8" s="149">
        <v>64</v>
      </c>
      <c r="F8" s="149">
        <v>65</v>
      </c>
      <c r="G8" s="149">
        <v>65</v>
      </c>
      <c r="H8" s="150">
        <v>65</v>
      </c>
      <c r="I8" s="150">
        <v>68</v>
      </c>
      <c r="J8" s="150">
        <v>69</v>
      </c>
      <c r="K8" s="150">
        <v>70</v>
      </c>
      <c r="L8" s="150">
        <v>70</v>
      </c>
      <c r="M8" s="150">
        <v>71</v>
      </c>
      <c r="N8" s="150">
        <v>71</v>
      </c>
      <c r="O8" s="150">
        <v>71</v>
      </c>
      <c r="P8" s="150">
        <v>71</v>
      </c>
      <c r="Q8" s="150">
        <v>51</v>
      </c>
      <c r="R8" s="150">
        <v>53</v>
      </c>
      <c r="S8" s="150">
        <v>55</v>
      </c>
      <c r="T8" s="150">
        <v>63</v>
      </c>
      <c r="U8" s="150">
        <v>64</v>
      </c>
      <c r="V8" s="150">
        <v>65</v>
      </c>
      <c r="W8" s="149">
        <v>65</v>
      </c>
      <c r="X8" s="149">
        <v>59</v>
      </c>
      <c r="Y8" s="149">
        <v>59</v>
      </c>
      <c r="Z8" s="149">
        <v>59</v>
      </c>
      <c r="AA8" s="150">
        <v>59</v>
      </c>
      <c r="AB8" s="151">
        <v>54</v>
      </c>
      <c r="AC8" s="151">
        <v>54</v>
      </c>
      <c r="AD8" s="150">
        <v>53</v>
      </c>
      <c r="AE8" s="150">
        <v>53</v>
      </c>
      <c r="AF8" s="150">
        <v>53</v>
      </c>
      <c r="AG8" s="150">
        <v>53</v>
      </c>
      <c r="AH8" s="150">
        <v>57</v>
      </c>
      <c r="AI8" s="150">
        <v>57</v>
      </c>
      <c r="AJ8" s="150">
        <v>56</v>
      </c>
      <c r="AK8" s="150">
        <v>57</v>
      </c>
      <c r="AL8" s="150">
        <v>60</v>
      </c>
      <c r="AM8" s="150">
        <v>60</v>
      </c>
      <c r="AN8" s="150">
        <v>60</v>
      </c>
      <c r="AO8" s="150">
        <v>0</v>
      </c>
      <c r="AP8" s="152">
        <v>0</v>
      </c>
      <c r="AQ8" s="152">
        <v>0</v>
      </c>
      <c r="AR8" s="153" t="s">
        <v>346</v>
      </c>
    </row>
    <row r="9" spans="1:44" ht="33.75" customHeight="1" x14ac:dyDescent="0.25">
      <c r="A9" s="154" t="s">
        <v>114</v>
      </c>
      <c r="B9" s="150">
        <v>51</v>
      </c>
      <c r="C9" s="150">
        <v>51</v>
      </c>
      <c r="D9" s="150">
        <v>39</v>
      </c>
      <c r="E9" s="150">
        <v>41</v>
      </c>
      <c r="F9" s="150">
        <v>44</v>
      </c>
      <c r="G9" s="150">
        <v>44</v>
      </c>
      <c r="H9" s="150">
        <v>44</v>
      </c>
      <c r="I9" s="150">
        <v>44</v>
      </c>
      <c r="J9" s="150">
        <v>44</v>
      </c>
      <c r="K9" s="150">
        <v>43</v>
      </c>
      <c r="L9" s="150">
        <v>44</v>
      </c>
      <c r="M9" s="150">
        <v>44</v>
      </c>
      <c r="N9" s="150">
        <v>44</v>
      </c>
      <c r="O9" s="150">
        <v>44</v>
      </c>
      <c r="P9" s="150">
        <v>44</v>
      </c>
      <c r="Q9" s="150">
        <v>23</v>
      </c>
      <c r="R9" s="150">
        <v>23</v>
      </c>
      <c r="S9" s="150">
        <v>23</v>
      </c>
      <c r="T9" s="150">
        <v>25</v>
      </c>
      <c r="U9" s="150">
        <v>25</v>
      </c>
      <c r="V9" s="150">
        <v>25</v>
      </c>
      <c r="W9" s="150">
        <v>30</v>
      </c>
      <c r="X9" s="150">
        <v>29</v>
      </c>
      <c r="Y9" s="150">
        <v>29</v>
      </c>
      <c r="Z9" s="150">
        <v>29</v>
      </c>
      <c r="AA9" s="150">
        <v>29</v>
      </c>
      <c r="AB9" s="151">
        <v>28</v>
      </c>
      <c r="AC9" s="151">
        <v>28</v>
      </c>
      <c r="AD9" s="151">
        <v>31</v>
      </c>
      <c r="AE9" s="151">
        <v>31</v>
      </c>
      <c r="AF9" s="151">
        <v>31</v>
      </c>
      <c r="AG9" s="151">
        <v>31</v>
      </c>
      <c r="AH9" s="151">
        <v>31</v>
      </c>
      <c r="AI9" s="151">
        <v>31</v>
      </c>
      <c r="AJ9" s="151">
        <v>30</v>
      </c>
      <c r="AK9" s="151">
        <v>30</v>
      </c>
      <c r="AL9" s="151">
        <v>46</v>
      </c>
      <c r="AM9" s="151">
        <v>35</v>
      </c>
      <c r="AN9" s="151">
        <v>35</v>
      </c>
      <c r="AO9" s="150">
        <v>0</v>
      </c>
      <c r="AP9" s="152">
        <v>0</v>
      </c>
      <c r="AQ9" s="152">
        <v>0</v>
      </c>
      <c r="AR9" s="138" t="s">
        <v>346</v>
      </c>
    </row>
    <row r="10" spans="1:44" ht="33.75" customHeight="1" thickBot="1" x14ac:dyDescent="0.3">
      <c r="A10" s="155" t="s">
        <v>352</v>
      </c>
      <c r="B10" s="144">
        <v>65</v>
      </c>
      <c r="C10" s="144">
        <v>65</v>
      </c>
      <c r="D10" s="144">
        <v>65</v>
      </c>
      <c r="E10" s="144">
        <v>67</v>
      </c>
      <c r="F10" s="144">
        <v>67</v>
      </c>
      <c r="G10" s="144">
        <v>69</v>
      </c>
      <c r="H10" s="144">
        <v>69</v>
      </c>
      <c r="I10" s="144">
        <v>69</v>
      </c>
      <c r="J10" s="144">
        <v>69</v>
      </c>
      <c r="K10" s="144">
        <v>69</v>
      </c>
      <c r="L10" s="144">
        <v>69</v>
      </c>
      <c r="M10" s="144">
        <v>74</v>
      </c>
      <c r="N10" s="144">
        <v>74</v>
      </c>
      <c r="O10" s="144">
        <v>74</v>
      </c>
      <c r="P10" s="144">
        <v>75</v>
      </c>
      <c r="Q10" s="144">
        <v>47</v>
      </c>
      <c r="R10" s="144">
        <v>47</v>
      </c>
      <c r="S10" s="144">
        <v>47</v>
      </c>
      <c r="T10" s="144">
        <v>47</v>
      </c>
      <c r="U10" s="144">
        <v>48</v>
      </c>
      <c r="V10" s="144">
        <v>48</v>
      </c>
      <c r="W10" s="144">
        <v>50</v>
      </c>
      <c r="X10" s="144">
        <v>44</v>
      </c>
      <c r="Y10" s="144">
        <v>44</v>
      </c>
      <c r="Z10" s="144">
        <v>44</v>
      </c>
      <c r="AA10" s="144">
        <v>44</v>
      </c>
      <c r="AB10" s="156">
        <v>41</v>
      </c>
      <c r="AC10" s="156">
        <v>44</v>
      </c>
      <c r="AD10" s="156">
        <v>44</v>
      </c>
      <c r="AE10" s="156">
        <v>44</v>
      </c>
      <c r="AF10" s="156">
        <v>44</v>
      </c>
      <c r="AG10" s="156">
        <v>44</v>
      </c>
      <c r="AH10" s="156">
        <v>44</v>
      </c>
      <c r="AI10" s="156">
        <v>44</v>
      </c>
      <c r="AJ10" s="156">
        <v>43</v>
      </c>
      <c r="AK10" s="156">
        <v>43</v>
      </c>
      <c r="AL10" s="156">
        <v>39</v>
      </c>
      <c r="AM10" s="156">
        <v>39</v>
      </c>
      <c r="AN10" s="156">
        <v>39</v>
      </c>
      <c r="AO10" s="144">
        <v>0</v>
      </c>
      <c r="AP10" s="157">
        <v>0</v>
      </c>
      <c r="AQ10" s="157">
        <v>0</v>
      </c>
      <c r="AR10" s="158" t="s">
        <v>346</v>
      </c>
    </row>
    <row r="11" spans="1:44" x14ac:dyDescent="0.25">
      <c r="A11" s="159" t="s">
        <v>353</v>
      </c>
      <c r="B11" s="160" t="s">
        <v>335</v>
      </c>
      <c r="C11" s="160" t="s">
        <v>329</v>
      </c>
      <c r="D11" s="160" t="s">
        <v>330</v>
      </c>
      <c r="E11" s="160" t="s">
        <v>331</v>
      </c>
      <c r="F11" s="160" t="s">
        <v>332</v>
      </c>
      <c r="G11" s="160" t="s">
        <v>333</v>
      </c>
      <c r="H11" s="160" t="s">
        <v>334</v>
      </c>
      <c r="I11" s="160" t="s">
        <v>335</v>
      </c>
      <c r="J11" s="160" t="s">
        <v>336</v>
      </c>
      <c r="K11" s="160" t="s">
        <v>329</v>
      </c>
      <c r="L11" s="160" t="s">
        <v>337</v>
      </c>
      <c r="M11" s="160" t="s">
        <v>338</v>
      </c>
      <c r="N11" s="160" t="s">
        <v>339</v>
      </c>
      <c r="O11" s="160" t="s">
        <v>340</v>
      </c>
      <c r="P11" s="160" t="s">
        <v>330</v>
      </c>
      <c r="Q11" s="160" t="s">
        <v>331</v>
      </c>
      <c r="R11" s="160" t="s">
        <v>332</v>
      </c>
      <c r="S11" s="160" t="s">
        <v>333</v>
      </c>
      <c r="T11" s="160" t="s">
        <v>334</v>
      </c>
      <c r="U11" s="160" t="s">
        <v>335</v>
      </c>
      <c r="V11" s="160" t="s">
        <v>336</v>
      </c>
      <c r="W11" s="160" t="s">
        <v>329</v>
      </c>
      <c r="X11" s="160" t="s">
        <v>337</v>
      </c>
      <c r="Y11" s="160" t="s">
        <v>338</v>
      </c>
      <c r="Z11" s="160" t="s">
        <v>339</v>
      </c>
      <c r="AA11" s="160" t="s">
        <v>340</v>
      </c>
      <c r="AB11" s="160" t="s">
        <v>333</v>
      </c>
      <c r="AC11" s="160" t="s">
        <v>334</v>
      </c>
      <c r="AD11" s="160" t="s">
        <v>335</v>
      </c>
      <c r="AE11" s="160" t="s">
        <v>336</v>
      </c>
      <c r="AF11" s="160" t="s">
        <v>329</v>
      </c>
      <c r="AG11" s="160" t="s">
        <v>337</v>
      </c>
      <c r="AH11" s="160" t="s">
        <v>338</v>
      </c>
      <c r="AI11" s="160" t="s">
        <v>339</v>
      </c>
      <c r="AJ11" s="160" t="s">
        <v>340</v>
      </c>
      <c r="AK11" s="160" t="s">
        <v>330</v>
      </c>
      <c r="AL11" s="160" t="s">
        <v>335</v>
      </c>
      <c r="AM11" s="160" t="s">
        <v>336</v>
      </c>
      <c r="AN11" s="160" t="s">
        <v>341</v>
      </c>
      <c r="AO11" s="160" t="s">
        <v>337</v>
      </c>
      <c r="AP11" s="161" t="s">
        <v>354</v>
      </c>
      <c r="AQ11" s="161" t="s">
        <v>355</v>
      </c>
      <c r="AR11" s="162" t="s">
        <v>344</v>
      </c>
    </row>
    <row r="12" spans="1:44" s="41" customFormat="1" x14ac:dyDescent="0.25">
      <c r="A12" s="163" t="s">
        <v>115</v>
      </c>
      <c r="B12" s="136">
        <v>35</v>
      </c>
      <c r="C12" s="136">
        <v>35</v>
      </c>
      <c r="D12" s="136">
        <v>31</v>
      </c>
      <c r="E12" s="136">
        <v>32</v>
      </c>
      <c r="F12" s="136">
        <v>33</v>
      </c>
      <c r="G12" s="136">
        <v>35</v>
      </c>
      <c r="H12" s="136">
        <v>36</v>
      </c>
      <c r="I12" s="136">
        <v>36</v>
      </c>
      <c r="J12" s="136">
        <v>35</v>
      </c>
      <c r="K12" s="136">
        <v>36</v>
      </c>
      <c r="L12" s="136">
        <v>32</v>
      </c>
      <c r="M12" s="136">
        <v>34</v>
      </c>
      <c r="N12" s="136">
        <v>35</v>
      </c>
      <c r="O12" s="136">
        <v>35</v>
      </c>
      <c r="P12" s="136">
        <v>35</v>
      </c>
      <c r="Q12" s="136">
        <v>31</v>
      </c>
      <c r="R12" s="136">
        <v>31</v>
      </c>
      <c r="S12" s="136">
        <v>31</v>
      </c>
      <c r="T12" s="136">
        <v>31</v>
      </c>
      <c r="U12" s="136">
        <v>31</v>
      </c>
      <c r="V12" s="136">
        <v>31</v>
      </c>
      <c r="W12" s="136">
        <v>33</v>
      </c>
      <c r="X12" s="136">
        <v>28</v>
      </c>
      <c r="Y12" s="136">
        <v>28</v>
      </c>
      <c r="Z12" s="136">
        <v>30</v>
      </c>
      <c r="AA12" s="136">
        <v>30</v>
      </c>
      <c r="AB12" s="164">
        <v>28</v>
      </c>
      <c r="AC12" s="164">
        <v>28</v>
      </c>
      <c r="AD12" s="164">
        <v>28</v>
      </c>
      <c r="AE12" s="164">
        <v>28</v>
      </c>
      <c r="AF12" s="164">
        <v>28</v>
      </c>
      <c r="AG12" s="164">
        <v>28</v>
      </c>
      <c r="AH12" s="164">
        <v>28</v>
      </c>
      <c r="AI12" s="164">
        <v>28</v>
      </c>
      <c r="AJ12" s="164">
        <v>28</v>
      </c>
      <c r="AK12" s="164">
        <v>28</v>
      </c>
      <c r="AL12" s="164">
        <v>32</v>
      </c>
      <c r="AM12" s="164">
        <v>32</v>
      </c>
      <c r="AN12" s="164">
        <v>33</v>
      </c>
      <c r="AO12" s="164">
        <v>34</v>
      </c>
      <c r="AP12" s="165">
        <v>1</v>
      </c>
      <c r="AQ12" s="165">
        <v>0</v>
      </c>
      <c r="AR12" s="166" t="s">
        <v>356</v>
      </c>
    </row>
    <row r="13" spans="1:44" x14ac:dyDescent="0.25">
      <c r="A13" s="167" t="s">
        <v>116</v>
      </c>
      <c r="B13" s="164">
        <v>30</v>
      </c>
      <c r="C13" s="164">
        <v>29</v>
      </c>
      <c r="D13" s="168">
        <v>28</v>
      </c>
      <c r="E13" s="168">
        <v>28</v>
      </c>
      <c r="F13" s="168">
        <v>28</v>
      </c>
      <c r="G13" s="168">
        <v>25</v>
      </c>
      <c r="H13" s="168">
        <v>25</v>
      </c>
      <c r="I13" s="168">
        <v>25</v>
      </c>
      <c r="J13" s="168">
        <v>25</v>
      </c>
      <c r="K13" s="168">
        <v>25</v>
      </c>
      <c r="L13" s="168">
        <v>25</v>
      </c>
      <c r="M13" s="168">
        <v>25</v>
      </c>
      <c r="N13" s="168">
        <v>25</v>
      </c>
      <c r="O13" s="168">
        <v>25</v>
      </c>
      <c r="P13" s="168">
        <v>25</v>
      </c>
      <c r="Q13" s="168">
        <v>25</v>
      </c>
      <c r="R13" s="168">
        <v>25</v>
      </c>
      <c r="S13" s="168">
        <v>26</v>
      </c>
      <c r="T13" s="168">
        <v>24</v>
      </c>
      <c r="U13" s="168">
        <v>24</v>
      </c>
      <c r="V13" s="168">
        <v>24</v>
      </c>
      <c r="W13" s="168">
        <v>24</v>
      </c>
      <c r="X13" s="168">
        <v>24</v>
      </c>
      <c r="Y13" s="168">
        <v>24</v>
      </c>
      <c r="Z13" s="168">
        <v>24</v>
      </c>
      <c r="AA13" s="168">
        <v>24</v>
      </c>
      <c r="AB13" s="168">
        <v>22</v>
      </c>
      <c r="AC13" s="168">
        <v>21</v>
      </c>
      <c r="AD13" s="168">
        <v>21</v>
      </c>
      <c r="AE13" s="168">
        <v>21</v>
      </c>
      <c r="AF13" s="168">
        <v>21</v>
      </c>
      <c r="AG13" s="168">
        <v>21</v>
      </c>
      <c r="AH13" s="168">
        <v>21</v>
      </c>
      <c r="AI13" s="168">
        <v>21</v>
      </c>
      <c r="AJ13" s="168">
        <v>21</v>
      </c>
      <c r="AK13" s="168">
        <v>21</v>
      </c>
      <c r="AL13" s="168">
        <v>21</v>
      </c>
      <c r="AM13" s="168">
        <v>21</v>
      </c>
      <c r="AN13" s="168">
        <v>22</v>
      </c>
      <c r="AO13" s="168">
        <v>22</v>
      </c>
      <c r="AP13" s="169">
        <v>0</v>
      </c>
      <c r="AQ13" s="169">
        <v>0</v>
      </c>
      <c r="AR13" s="170" t="s">
        <v>346</v>
      </c>
    </row>
    <row r="14" spans="1:44" ht="39" customHeight="1" x14ac:dyDescent="0.25">
      <c r="A14" s="163" t="s">
        <v>117</v>
      </c>
      <c r="B14" s="136">
        <v>33</v>
      </c>
      <c r="C14" s="136">
        <v>33</v>
      </c>
      <c r="D14" s="136">
        <v>24</v>
      </c>
      <c r="E14" s="136">
        <v>25</v>
      </c>
      <c r="F14" s="136">
        <v>26</v>
      </c>
      <c r="G14" s="136">
        <v>26</v>
      </c>
      <c r="H14" s="136">
        <v>26</v>
      </c>
      <c r="I14" s="136">
        <v>27</v>
      </c>
      <c r="J14" s="136">
        <v>27</v>
      </c>
      <c r="K14" s="136">
        <v>27</v>
      </c>
      <c r="L14" s="136">
        <v>27</v>
      </c>
      <c r="M14" s="136">
        <v>28</v>
      </c>
      <c r="N14" s="136">
        <v>28</v>
      </c>
      <c r="O14" s="136">
        <v>28</v>
      </c>
      <c r="P14" s="136">
        <v>28</v>
      </c>
      <c r="Q14" s="136">
        <v>28</v>
      </c>
      <c r="R14" s="136">
        <v>28</v>
      </c>
      <c r="S14" s="136">
        <v>28</v>
      </c>
      <c r="T14" s="136">
        <v>28</v>
      </c>
      <c r="U14" s="136">
        <v>27</v>
      </c>
      <c r="V14" s="136">
        <v>27</v>
      </c>
      <c r="W14" s="136">
        <v>30</v>
      </c>
      <c r="X14" s="136">
        <v>29</v>
      </c>
      <c r="Y14" s="136">
        <v>29</v>
      </c>
      <c r="Z14" s="136">
        <v>29</v>
      </c>
      <c r="AA14" s="136">
        <v>30</v>
      </c>
      <c r="AB14" s="136">
        <v>31</v>
      </c>
      <c r="AC14" s="136">
        <v>31</v>
      </c>
      <c r="AD14" s="136">
        <v>31</v>
      </c>
      <c r="AE14" s="136">
        <v>31</v>
      </c>
      <c r="AF14" s="136">
        <v>31</v>
      </c>
      <c r="AG14" s="136">
        <v>31</v>
      </c>
      <c r="AH14" s="136">
        <v>31</v>
      </c>
      <c r="AI14" s="136">
        <v>31</v>
      </c>
      <c r="AJ14" s="136">
        <v>30</v>
      </c>
      <c r="AK14" s="136">
        <v>30</v>
      </c>
      <c r="AL14" s="171">
        <v>29</v>
      </c>
      <c r="AM14" s="171">
        <v>29</v>
      </c>
      <c r="AN14" s="171">
        <v>29</v>
      </c>
      <c r="AO14" s="168">
        <v>0</v>
      </c>
      <c r="AP14" s="169">
        <v>0</v>
      </c>
      <c r="AQ14" s="169">
        <v>0</v>
      </c>
      <c r="AR14" s="172" t="s">
        <v>346</v>
      </c>
    </row>
    <row r="15" spans="1:44" ht="39" customHeight="1" thickBot="1" x14ac:dyDescent="0.3">
      <c r="A15" s="173" t="s">
        <v>114</v>
      </c>
      <c r="B15" s="174">
        <v>68</v>
      </c>
      <c r="C15" s="174">
        <v>71</v>
      </c>
      <c r="D15" s="174">
        <v>46</v>
      </c>
      <c r="E15" s="174">
        <v>47</v>
      </c>
      <c r="F15" s="174">
        <v>48</v>
      </c>
      <c r="G15" s="174">
        <v>48</v>
      </c>
      <c r="H15" s="174">
        <v>48</v>
      </c>
      <c r="I15" s="174">
        <v>48</v>
      </c>
      <c r="J15" s="174">
        <v>48</v>
      </c>
      <c r="K15" s="174">
        <v>50</v>
      </c>
      <c r="L15" s="174">
        <v>52</v>
      </c>
      <c r="M15" s="174">
        <v>56</v>
      </c>
      <c r="N15" s="174">
        <v>56</v>
      </c>
      <c r="O15" s="174">
        <v>57</v>
      </c>
      <c r="P15" s="174">
        <v>57</v>
      </c>
      <c r="Q15" s="174">
        <v>56</v>
      </c>
      <c r="R15" s="174">
        <v>57</v>
      </c>
      <c r="S15" s="174">
        <v>44</v>
      </c>
      <c r="T15" s="174">
        <v>44</v>
      </c>
      <c r="U15" s="174">
        <v>44</v>
      </c>
      <c r="V15" s="174">
        <v>44</v>
      </c>
      <c r="W15" s="174">
        <v>44</v>
      </c>
      <c r="X15" s="174">
        <v>29</v>
      </c>
      <c r="Y15" s="174">
        <v>29</v>
      </c>
      <c r="Z15" s="174">
        <v>29</v>
      </c>
      <c r="AA15" s="174">
        <v>30</v>
      </c>
      <c r="AB15" s="175">
        <v>31</v>
      </c>
      <c r="AC15" s="176">
        <v>31</v>
      </c>
      <c r="AD15" s="176">
        <v>31</v>
      </c>
      <c r="AE15" s="176">
        <v>31</v>
      </c>
      <c r="AF15" s="176">
        <v>31</v>
      </c>
      <c r="AG15" s="176">
        <v>31</v>
      </c>
      <c r="AH15" s="176">
        <v>32</v>
      </c>
      <c r="AI15" s="176">
        <v>32</v>
      </c>
      <c r="AJ15" s="176">
        <v>34</v>
      </c>
      <c r="AK15" s="176">
        <v>34</v>
      </c>
      <c r="AL15" s="176">
        <v>36</v>
      </c>
      <c r="AM15" s="176">
        <v>36</v>
      </c>
      <c r="AN15" s="176">
        <v>36</v>
      </c>
      <c r="AO15" s="177">
        <v>0</v>
      </c>
      <c r="AP15" s="178">
        <v>0</v>
      </c>
      <c r="AQ15" s="178">
        <v>0</v>
      </c>
      <c r="AR15" s="179" t="s">
        <v>346</v>
      </c>
    </row>
    <row r="16" spans="1:44" ht="29.25" customHeight="1" x14ac:dyDescent="0.25">
      <c r="A16" s="180" t="s">
        <v>357</v>
      </c>
      <c r="B16" s="181" t="s">
        <v>335</v>
      </c>
      <c r="C16" s="181" t="s">
        <v>329</v>
      </c>
      <c r="D16" s="181" t="s">
        <v>330</v>
      </c>
      <c r="E16" s="181" t="s">
        <v>331</v>
      </c>
      <c r="F16" s="181" t="s">
        <v>332</v>
      </c>
      <c r="G16" s="181" t="s">
        <v>333</v>
      </c>
      <c r="H16" s="181" t="s">
        <v>334</v>
      </c>
      <c r="I16" s="181" t="s">
        <v>335</v>
      </c>
      <c r="J16" s="181" t="s">
        <v>336</v>
      </c>
      <c r="K16" s="181" t="s">
        <v>329</v>
      </c>
      <c r="L16" s="181" t="s">
        <v>337</v>
      </c>
      <c r="M16" s="181" t="s">
        <v>338</v>
      </c>
      <c r="N16" s="181" t="s">
        <v>339</v>
      </c>
      <c r="O16" s="181" t="s">
        <v>340</v>
      </c>
      <c r="P16" s="181" t="s">
        <v>330</v>
      </c>
      <c r="Q16" s="181" t="s">
        <v>331</v>
      </c>
      <c r="R16" s="181" t="s">
        <v>332</v>
      </c>
      <c r="S16" s="181" t="s">
        <v>333</v>
      </c>
      <c r="T16" s="181" t="s">
        <v>334</v>
      </c>
      <c r="U16" s="181" t="s">
        <v>335</v>
      </c>
      <c r="V16" s="181" t="s">
        <v>336</v>
      </c>
      <c r="W16" s="181" t="s">
        <v>329</v>
      </c>
      <c r="X16" s="181" t="s">
        <v>337</v>
      </c>
      <c r="Y16" s="181" t="s">
        <v>338</v>
      </c>
      <c r="Z16" s="181" t="s">
        <v>339</v>
      </c>
      <c r="AA16" s="181" t="s">
        <v>340</v>
      </c>
      <c r="AB16" s="133" t="s">
        <v>333</v>
      </c>
      <c r="AC16" s="133" t="s">
        <v>334</v>
      </c>
      <c r="AD16" s="133" t="s">
        <v>335</v>
      </c>
      <c r="AE16" s="133" t="s">
        <v>336</v>
      </c>
      <c r="AF16" s="133" t="s">
        <v>329</v>
      </c>
      <c r="AG16" s="133" t="s">
        <v>337</v>
      </c>
      <c r="AH16" s="133" t="s">
        <v>338</v>
      </c>
      <c r="AI16" s="133" t="s">
        <v>339</v>
      </c>
      <c r="AJ16" s="133" t="s">
        <v>340</v>
      </c>
      <c r="AK16" s="182" t="s">
        <v>330</v>
      </c>
      <c r="AL16" s="182" t="s">
        <v>335</v>
      </c>
      <c r="AM16" s="182" t="s">
        <v>336</v>
      </c>
      <c r="AN16" s="182" t="s">
        <v>341</v>
      </c>
      <c r="AO16" s="182" t="s">
        <v>337</v>
      </c>
      <c r="AP16" s="183" t="s">
        <v>354</v>
      </c>
      <c r="AQ16" s="183" t="s">
        <v>355</v>
      </c>
      <c r="AR16" s="184" t="s">
        <v>344</v>
      </c>
    </row>
    <row r="17" spans="1:44" x14ac:dyDescent="0.25">
      <c r="A17" s="185"/>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32"/>
      <c r="AC17" s="132"/>
      <c r="AD17" s="132"/>
      <c r="AE17" s="132"/>
      <c r="AF17" s="132"/>
      <c r="AG17" s="132"/>
      <c r="AH17" s="132"/>
      <c r="AI17" s="132"/>
      <c r="AJ17" s="132"/>
      <c r="AK17" s="133"/>
      <c r="AL17" s="133"/>
      <c r="AM17" s="133"/>
      <c r="AN17" s="133"/>
      <c r="AO17" s="133" t="s">
        <v>358</v>
      </c>
      <c r="AP17" s="133"/>
      <c r="AQ17" s="133"/>
      <c r="AR17" s="187"/>
    </row>
    <row r="18" spans="1:44" x14ac:dyDescent="0.25">
      <c r="A18" s="188" t="s">
        <v>115</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90">
        <v>5</v>
      </c>
      <c r="AC18" s="190">
        <v>5</v>
      </c>
      <c r="AD18" s="190">
        <v>5</v>
      </c>
      <c r="AE18" s="190">
        <v>5</v>
      </c>
      <c r="AF18" s="190">
        <v>5</v>
      </c>
      <c r="AG18" s="190">
        <v>5</v>
      </c>
      <c r="AH18" s="190">
        <v>4</v>
      </c>
      <c r="AI18" s="190">
        <v>4</v>
      </c>
      <c r="AJ18" s="190">
        <v>4</v>
      </c>
      <c r="AK18" s="191">
        <v>4</v>
      </c>
      <c r="AL18" s="191">
        <v>5</v>
      </c>
      <c r="AM18" s="191">
        <v>5</v>
      </c>
      <c r="AN18" s="191">
        <v>6</v>
      </c>
      <c r="AO18" s="190">
        <v>6</v>
      </c>
      <c r="AP18" s="191">
        <v>0</v>
      </c>
      <c r="AQ18" s="192">
        <v>0</v>
      </c>
      <c r="AR18" s="193" t="s">
        <v>359</v>
      </c>
    </row>
    <row r="19" spans="1:44" x14ac:dyDescent="0.25">
      <c r="A19" s="188"/>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90"/>
      <c r="AC19" s="190"/>
      <c r="AD19" s="190"/>
      <c r="AE19" s="190"/>
      <c r="AF19" s="190"/>
      <c r="AG19" s="190"/>
      <c r="AH19" s="190"/>
      <c r="AI19" s="190"/>
      <c r="AJ19" s="190"/>
      <c r="AK19" s="194"/>
      <c r="AL19" s="194"/>
      <c r="AM19" s="194"/>
      <c r="AN19" s="194"/>
      <c r="AO19" s="190"/>
      <c r="AP19" s="194"/>
      <c r="AQ19" s="195"/>
      <c r="AR19" s="196"/>
    </row>
    <row r="20" spans="1:44" x14ac:dyDescent="0.25">
      <c r="A20" s="197" t="s">
        <v>360</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9">
        <v>6</v>
      </c>
      <c r="AC20" s="199">
        <v>7</v>
      </c>
      <c r="AD20" s="199">
        <v>7</v>
      </c>
      <c r="AE20" s="199">
        <v>7</v>
      </c>
      <c r="AF20" s="199">
        <v>7</v>
      </c>
      <c r="AG20" s="199">
        <v>7</v>
      </c>
      <c r="AH20" s="190">
        <v>5</v>
      </c>
      <c r="AI20" s="190">
        <v>5</v>
      </c>
      <c r="AJ20" s="191">
        <v>5</v>
      </c>
      <c r="AK20" s="191">
        <v>5</v>
      </c>
      <c r="AL20" s="200">
        <v>7</v>
      </c>
      <c r="AM20" s="199">
        <v>7</v>
      </c>
      <c r="AN20" s="199">
        <v>7</v>
      </c>
      <c r="AO20" s="199">
        <v>7</v>
      </c>
      <c r="AP20" s="200">
        <v>0</v>
      </c>
      <c r="AQ20" s="200">
        <v>0</v>
      </c>
      <c r="AR20" s="201" t="s">
        <v>359</v>
      </c>
    </row>
    <row r="21" spans="1:44" x14ac:dyDescent="0.25">
      <c r="A21" s="197"/>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9"/>
      <c r="AC21" s="199"/>
      <c r="AD21" s="199"/>
      <c r="AE21" s="199"/>
      <c r="AF21" s="199"/>
      <c r="AG21" s="199"/>
      <c r="AH21" s="190"/>
      <c r="AI21" s="190"/>
      <c r="AJ21" s="194"/>
      <c r="AK21" s="194"/>
      <c r="AL21" s="202"/>
      <c r="AM21" s="199"/>
      <c r="AN21" s="199"/>
      <c r="AO21" s="199"/>
      <c r="AP21" s="202"/>
      <c r="AQ21" s="202"/>
      <c r="AR21" s="201"/>
    </row>
    <row r="22" spans="1:44" x14ac:dyDescent="0.25">
      <c r="A22" s="197" t="s">
        <v>361</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9">
        <v>7</v>
      </c>
      <c r="AC22" s="199">
        <v>7</v>
      </c>
      <c r="AD22" s="199">
        <v>7</v>
      </c>
      <c r="AE22" s="199">
        <v>7</v>
      </c>
      <c r="AF22" s="199">
        <v>7</v>
      </c>
      <c r="AG22" s="199">
        <v>7</v>
      </c>
      <c r="AH22" s="190">
        <v>5</v>
      </c>
      <c r="AI22" s="190">
        <v>5</v>
      </c>
      <c r="AJ22" s="190">
        <v>5</v>
      </c>
      <c r="AK22" s="191">
        <v>5</v>
      </c>
      <c r="AL22" s="191">
        <v>5</v>
      </c>
      <c r="AM22" s="191">
        <v>5</v>
      </c>
      <c r="AN22" s="191">
        <v>5</v>
      </c>
      <c r="AO22" s="199">
        <v>0</v>
      </c>
      <c r="AP22" s="200">
        <v>0</v>
      </c>
      <c r="AQ22" s="200">
        <v>0</v>
      </c>
      <c r="AR22" s="201" t="s">
        <v>359</v>
      </c>
    </row>
    <row r="23" spans="1:44" x14ac:dyDescent="0.25">
      <c r="A23" s="197"/>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9"/>
      <c r="AC23" s="199"/>
      <c r="AD23" s="199"/>
      <c r="AE23" s="199"/>
      <c r="AF23" s="199"/>
      <c r="AG23" s="199"/>
      <c r="AH23" s="190"/>
      <c r="AI23" s="190"/>
      <c r="AJ23" s="190"/>
      <c r="AK23" s="194"/>
      <c r="AL23" s="194"/>
      <c r="AM23" s="194"/>
      <c r="AN23" s="194"/>
      <c r="AO23" s="199"/>
      <c r="AP23" s="202"/>
      <c r="AQ23" s="202"/>
      <c r="AR23" s="201"/>
    </row>
    <row r="24" spans="1:44" x14ac:dyDescent="0.25">
      <c r="A24" s="188" t="s">
        <v>114</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203">
        <v>6</v>
      </c>
      <c r="AC24" s="203">
        <v>6</v>
      </c>
      <c r="AD24" s="203">
        <v>6</v>
      </c>
      <c r="AE24" s="203">
        <v>6</v>
      </c>
      <c r="AF24" s="203">
        <v>6</v>
      </c>
      <c r="AG24" s="203">
        <v>6</v>
      </c>
      <c r="AH24" s="203">
        <v>6</v>
      </c>
      <c r="AI24" s="203">
        <v>6</v>
      </c>
      <c r="AJ24" s="203">
        <v>6</v>
      </c>
      <c r="AK24" s="204">
        <v>6</v>
      </c>
      <c r="AL24" s="204">
        <v>6</v>
      </c>
      <c r="AM24" s="204">
        <v>6</v>
      </c>
      <c r="AN24" s="204">
        <v>6</v>
      </c>
      <c r="AO24" s="199">
        <v>0</v>
      </c>
      <c r="AP24" s="200">
        <v>0</v>
      </c>
      <c r="AQ24" s="200">
        <v>0</v>
      </c>
      <c r="AR24" s="201" t="s">
        <v>359</v>
      </c>
    </row>
    <row r="25" spans="1:44" x14ac:dyDescent="0.25">
      <c r="A25" s="188"/>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6"/>
      <c r="AC25" s="206"/>
      <c r="AD25" s="203"/>
      <c r="AE25" s="203"/>
      <c r="AF25" s="203"/>
      <c r="AG25" s="203"/>
      <c r="AH25" s="203"/>
      <c r="AI25" s="203"/>
      <c r="AJ25" s="203"/>
      <c r="AK25" s="207"/>
      <c r="AL25" s="207"/>
      <c r="AM25" s="207"/>
      <c r="AN25" s="207"/>
      <c r="AO25" s="199"/>
      <c r="AP25" s="202"/>
      <c r="AQ25" s="202"/>
      <c r="AR25" s="201"/>
    </row>
    <row r="26" spans="1:44" x14ac:dyDescent="0.25">
      <c r="A26" s="188" t="s">
        <v>362</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8">
        <v>6</v>
      </c>
      <c r="AC26" s="209">
        <v>6</v>
      </c>
      <c r="AD26" s="209">
        <v>6</v>
      </c>
      <c r="AE26" s="209">
        <v>6</v>
      </c>
      <c r="AF26" s="209">
        <v>6</v>
      </c>
      <c r="AG26" s="209">
        <v>6</v>
      </c>
      <c r="AH26" s="210">
        <v>6</v>
      </c>
      <c r="AI26" s="210">
        <v>6</v>
      </c>
      <c r="AJ26" s="210">
        <v>6</v>
      </c>
      <c r="AK26" s="211">
        <v>6</v>
      </c>
      <c r="AL26" s="211">
        <v>6</v>
      </c>
      <c r="AM26" s="211">
        <v>6</v>
      </c>
      <c r="AN26" s="211">
        <v>6</v>
      </c>
      <c r="AO26" s="212">
        <v>0</v>
      </c>
      <c r="AP26" s="213">
        <v>0</v>
      </c>
      <c r="AQ26" s="213">
        <v>0</v>
      </c>
      <c r="AR26" s="201" t="s">
        <v>359</v>
      </c>
    </row>
    <row r="27" spans="1:44" ht="15.75" customHeight="1" thickBot="1" x14ac:dyDescent="0.3">
      <c r="A27" s="214"/>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6"/>
      <c r="AC27" s="216"/>
      <c r="AD27" s="217"/>
      <c r="AE27" s="217"/>
      <c r="AF27" s="217"/>
      <c r="AG27" s="217"/>
      <c r="AH27" s="218"/>
      <c r="AI27" s="218"/>
      <c r="AJ27" s="218"/>
      <c r="AK27" s="219"/>
      <c r="AL27" s="219"/>
      <c r="AM27" s="219"/>
      <c r="AN27" s="219"/>
      <c r="AO27" s="220"/>
      <c r="AP27" s="221"/>
      <c r="AQ27" s="221"/>
      <c r="AR27" s="222"/>
    </row>
  </sheetData>
  <mergeCells count="153">
    <mergeCell ref="AN26:AN27"/>
    <mergeCell ref="AO26:AO27"/>
    <mergeCell ref="AP26:AP27"/>
    <mergeCell ref="AQ26:AQ27"/>
    <mergeCell ref="AR26:AR27"/>
    <mergeCell ref="AH26:AH27"/>
    <mergeCell ref="AI26:AI27"/>
    <mergeCell ref="AJ26:AJ27"/>
    <mergeCell ref="AK26:AK27"/>
    <mergeCell ref="AL26:AL27"/>
    <mergeCell ref="AM26:AM27"/>
    <mergeCell ref="AP24:AP25"/>
    <mergeCell ref="AQ24:AQ25"/>
    <mergeCell ref="AR24:AR25"/>
    <mergeCell ref="A26:A27"/>
    <mergeCell ref="AB26:AB27"/>
    <mergeCell ref="AC26:AC27"/>
    <mergeCell ref="AD26:AD27"/>
    <mergeCell ref="AE26:AE27"/>
    <mergeCell ref="AF26:AF27"/>
    <mergeCell ref="AG26:AG27"/>
    <mergeCell ref="AJ24:AJ25"/>
    <mergeCell ref="AK24:AK25"/>
    <mergeCell ref="AL24:AL25"/>
    <mergeCell ref="AM24:AM25"/>
    <mergeCell ref="AN24:AN25"/>
    <mergeCell ref="AO24:AO25"/>
    <mergeCell ref="AR22:AR23"/>
    <mergeCell ref="A24:A25"/>
    <mergeCell ref="AB24:AB25"/>
    <mergeCell ref="AC24:AC25"/>
    <mergeCell ref="AD24:AD25"/>
    <mergeCell ref="AE24:AE25"/>
    <mergeCell ref="AF24:AF25"/>
    <mergeCell ref="AG24:AG25"/>
    <mergeCell ref="AH24:AH25"/>
    <mergeCell ref="AI24:AI25"/>
    <mergeCell ref="AL22:AL23"/>
    <mergeCell ref="AM22:AM23"/>
    <mergeCell ref="AN22:AN23"/>
    <mergeCell ref="AO22:AO23"/>
    <mergeCell ref="AP22:AP23"/>
    <mergeCell ref="AQ22:AQ23"/>
    <mergeCell ref="AF22:AF23"/>
    <mergeCell ref="AG22:AG23"/>
    <mergeCell ref="AH22:AH23"/>
    <mergeCell ref="AI22:AI23"/>
    <mergeCell ref="AJ22:AJ23"/>
    <mergeCell ref="AK22:AK23"/>
    <mergeCell ref="AN20:AN21"/>
    <mergeCell ref="AO20:AO21"/>
    <mergeCell ref="AP20:AP21"/>
    <mergeCell ref="AQ20:AQ21"/>
    <mergeCell ref="AR20:AR21"/>
    <mergeCell ref="A22:A23"/>
    <mergeCell ref="AB22:AB23"/>
    <mergeCell ref="AC22:AC23"/>
    <mergeCell ref="AD22:AD23"/>
    <mergeCell ref="AE22:AE23"/>
    <mergeCell ref="AH20:AH21"/>
    <mergeCell ref="AI20:AI21"/>
    <mergeCell ref="AJ20:AJ21"/>
    <mergeCell ref="AK20:AK21"/>
    <mergeCell ref="AL20:AL21"/>
    <mergeCell ref="AM20:AM21"/>
    <mergeCell ref="AP18:AP19"/>
    <mergeCell ref="AQ18:AQ19"/>
    <mergeCell ref="AR18:AR19"/>
    <mergeCell ref="A20:A21"/>
    <mergeCell ref="AB20:AB21"/>
    <mergeCell ref="AC20:AC21"/>
    <mergeCell ref="AD20:AD21"/>
    <mergeCell ref="AE20:AE21"/>
    <mergeCell ref="AF20:AF21"/>
    <mergeCell ref="AG20:AG21"/>
    <mergeCell ref="AJ18:AJ19"/>
    <mergeCell ref="AK18:AK19"/>
    <mergeCell ref="AL18:AL19"/>
    <mergeCell ref="AM18:AM19"/>
    <mergeCell ref="AN18:AN19"/>
    <mergeCell ref="AO18:AO19"/>
    <mergeCell ref="AR16:AR17"/>
    <mergeCell ref="A18:A19"/>
    <mergeCell ref="AB18:AB19"/>
    <mergeCell ref="AC18:AC19"/>
    <mergeCell ref="AD18:AD19"/>
    <mergeCell ref="AE18:AE19"/>
    <mergeCell ref="AF18:AF19"/>
    <mergeCell ref="AG18:AG19"/>
    <mergeCell ref="AH18:AH19"/>
    <mergeCell ref="AI18:AI19"/>
    <mergeCell ref="AL16:AL17"/>
    <mergeCell ref="AM16:AM17"/>
    <mergeCell ref="AN16:AN17"/>
    <mergeCell ref="AO16:AO17"/>
    <mergeCell ref="AP16:AP17"/>
    <mergeCell ref="AQ16:AQ17"/>
    <mergeCell ref="AF16:AF17"/>
    <mergeCell ref="AG16:AG17"/>
    <mergeCell ref="AH16:AH17"/>
    <mergeCell ref="AI16:AI17"/>
    <mergeCell ref="AJ16:AJ17"/>
    <mergeCell ref="AK16:AK17"/>
    <mergeCell ref="AN2:AN3"/>
    <mergeCell ref="AO2:AO3"/>
    <mergeCell ref="AP2:AP3"/>
    <mergeCell ref="AQ2:AQ3"/>
    <mergeCell ref="AR2:AR3"/>
    <mergeCell ref="A16:A17"/>
    <mergeCell ref="AB16:AB17"/>
    <mergeCell ref="AC16:AC17"/>
    <mergeCell ref="AD16:AD17"/>
    <mergeCell ref="AE16:AE17"/>
    <mergeCell ref="AH2:AH3"/>
    <mergeCell ref="AI2:AI3"/>
    <mergeCell ref="AJ2:AJ3"/>
    <mergeCell ref="AK2:AK3"/>
    <mergeCell ref="AL2:AL3"/>
    <mergeCell ref="AM2:AM3"/>
    <mergeCell ref="AB2:AB3"/>
    <mergeCell ref="AC2:AC3"/>
    <mergeCell ref="AD2:AD3"/>
    <mergeCell ref="AE2:AE3"/>
    <mergeCell ref="AF2:AF3"/>
    <mergeCell ref="AG2:AG3"/>
    <mergeCell ref="V2:V3"/>
    <mergeCell ref="W2:W3"/>
    <mergeCell ref="X2:X3"/>
    <mergeCell ref="Y2:Y3"/>
    <mergeCell ref="Z2:Z3"/>
    <mergeCell ref="AA2:AA3"/>
    <mergeCell ref="P2:P3"/>
    <mergeCell ref="Q2:Q3"/>
    <mergeCell ref="R2:R3"/>
    <mergeCell ref="S2:S3"/>
    <mergeCell ref="T2:T3"/>
    <mergeCell ref="U2:U3"/>
    <mergeCell ref="J2:J3"/>
    <mergeCell ref="K2:K3"/>
    <mergeCell ref="L2:L3"/>
    <mergeCell ref="M2:M3"/>
    <mergeCell ref="N2:N3"/>
    <mergeCell ref="O2:O3"/>
    <mergeCell ref="A1:AR1"/>
    <mergeCell ref="A2:A3"/>
    <mergeCell ref="B2:B3"/>
    <mergeCell ref="C2:C3"/>
    <mergeCell ref="D2:D3"/>
    <mergeCell ref="E2:E3"/>
    <mergeCell ref="F2:F3"/>
    <mergeCell ref="G2:G3"/>
    <mergeCell ref="H2:H3"/>
    <mergeCell ref="I2: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E06C-8719-43A8-9F19-8A7AD557E0EC}">
  <dimension ref="A2:B17"/>
  <sheetViews>
    <sheetView workbookViewId="0">
      <selection activeCell="A3" sqref="A3:B17"/>
    </sheetView>
  </sheetViews>
  <sheetFormatPr baseColWidth="10" defaultRowHeight="15" x14ac:dyDescent="0.25"/>
  <cols>
    <col min="1" max="1" width="17.7109375" customWidth="1"/>
    <col min="2" max="2" width="24.140625" customWidth="1"/>
  </cols>
  <sheetData>
    <row r="2" spans="1:2" x14ac:dyDescent="0.25">
      <c r="A2" s="59" t="s">
        <v>75</v>
      </c>
      <c r="B2" s="59" t="s">
        <v>183</v>
      </c>
    </row>
    <row r="3" spans="1:2" x14ac:dyDescent="0.25">
      <c r="A3" s="8" t="s">
        <v>76</v>
      </c>
      <c r="B3" s="9" t="s">
        <v>184</v>
      </c>
    </row>
    <row r="4" spans="1:2" x14ac:dyDescent="0.25">
      <c r="A4" s="8" t="s">
        <v>76</v>
      </c>
      <c r="B4" s="9" t="s">
        <v>185</v>
      </c>
    </row>
    <row r="5" spans="1:2" x14ac:dyDescent="0.25">
      <c r="A5" s="8" t="s">
        <v>76</v>
      </c>
      <c r="B5" s="9" t="s">
        <v>186</v>
      </c>
    </row>
    <row r="6" spans="1:2" x14ac:dyDescent="0.25">
      <c r="A6" s="8" t="s">
        <v>76</v>
      </c>
      <c r="B6" s="9" t="s">
        <v>187</v>
      </c>
    </row>
    <row r="7" spans="1:2" x14ac:dyDescent="0.25">
      <c r="A7" s="8" t="s">
        <v>76</v>
      </c>
      <c r="B7" s="9" t="s">
        <v>188</v>
      </c>
    </row>
    <row r="8" spans="1:2" x14ac:dyDescent="0.25">
      <c r="A8" s="8" t="s">
        <v>76</v>
      </c>
      <c r="B8" s="9" t="s">
        <v>189</v>
      </c>
    </row>
    <row r="9" spans="1:2" x14ac:dyDescent="0.25">
      <c r="A9" s="8" t="s">
        <v>78</v>
      </c>
      <c r="B9" s="9" t="s">
        <v>190</v>
      </c>
    </row>
    <row r="10" spans="1:2" x14ac:dyDescent="0.25">
      <c r="A10" s="8" t="s">
        <v>78</v>
      </c>
      <c r="B10" s="9" t="s">
        <v>185</v>
      </c>
    </row>
    <row r="11" spans="1:2" x14ac:dyDescent="0.25">
      <c r="A11" s="8" t="s">
        <v>78</v>
      </c>
      <c r="B11" s="9" t="s">
        <v>191</v>
      </c>
    </row>
    <row r="12" spans="1:2" x14ac:dyDescent="0.25">
      <c r="A12" s="8" t="s">
        <v>78</v>
      </c>
      <c r="B12" s="9" t="s">
        <v>186</v>
      </c>
    </row>
    <row r="13" spans="1:2" x14ac:dyDescent="0.25">
      <c r="A13" s="8" t="s">
        <v>78</v>
      </c>
      <c r="B13" s="9" t="s">
        <v>192</v>
      </c>
    </row>
    <row r="14" spans="1:2" x14ac:dyDescent="0.25">
      <c r="A14" s="8" t="s">
        <v>193</v>
      </c>
      <c r="B14" s="9" t="s">
        <v>190</v>
      </c>
    </row>
    <row r="15" spans="1:2" x14ac:dyDescent="0.25">
      <c r="A15" s="8" t="s">
        <v>193</v>
      </c>
      <c r="B15" s="9" t="s">
        <v>187</v>
      </c>
    </row>
    <row r="16" spans="1:2" x14ac:dyDescent="0.25">
      <c r="A16" s="8" t="s">
        <v>193</v>
      </c>
      <c r="B16" s="9" t="s">
        <v>186</v>
      </c>
    </row>
    <row r="17" spans="1:2" x14ac:dyDescent="0.25">
      <c r="A17" s="8" t="s">
        <v>193</v>
      </c>
      <c r="B17" s="9"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consolidado</vt:lpstr>
      <vt:lpstr>JUNTA DIRECTIVA</vt:lpstr>
      <vt:lpstr>COLABORADORES</vt:lpstr>
      <vt:lpstr>proveedores</vt:lpstr>
      <vt:lpstr>pagadores</vt:lpstr>
      <vt:lpstr>SINDICATOS</vt:lpstr>
      <vt:lpstr>universidades</vt:lpstr>
      <vt:lpstr>ESPACIOS E INSTACION DE PARTICI</vt:lpstr>
      <vt:lpstr>ETNIAS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BLANCO SANTAMARIA</dc:creator>
  <cp:lastModifiedBy>DANIEL BLANCO SANTAMARIA</cp:lastModifiedBy>
  <dcterms:created xsi:type="dcterms:W3CDTF">2020-09-30T20:13:52Z</dcterms:created>
  <dcterms:modified xsi:type="dcterms:W3CDTF">2023-04-11T20:08:10Z</dcterms:modified>
</cp:coreProperties>
</file>