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227"/>
  <workbookPr defaultThemeVersion="166925"/>
  <mc:AlternateContent xmlns:mc="http://schemas.openxmlformats.org/markup-compatibility/2006">
    <mc:Choice Requires="x15">
      <x15ac:absPath xmlns:x15ac="http://schemas.microsoft.com/office/spreadsheetml/2010/11/ac" url="C:\Users\bluem\Documents\PLANEACION casa\RENDICION DE CUENTAS\RENDICION DE CUENTAS  vig 2022\"/>
    </mc:Choice>
  </mc:AlternateContent>
  <xr:revisionPtr revIDLastSave="0" documentId="13_ncr:1_{40ADFC5E-BB8D-4058-B18F-C075DA4B3A45}" xr6:coauthVersionLast="47" xr6:coauthVersionMax="47" xr10:uidLastSave="{00000000-0000-0000-0000-000000000000}"/>
  <bookViews>
    <workbookView xWindow="-120" yWindow="-120" windowWidth="29040" windowHeight="15720" xr2:uid="{375B1222-9354-41DA-A4EE-6DFB4FEAA617}"/>
  </bookViews>
  <sheets>
    <sheet name="consolidado" sheetId="1" r:id="rId1"/>
    <sheet name="JUNTA DIRECTIVA" sheetId="12" r:id="rId2"/>
    <sheet name="COLABORADORES" sheetId="5" r:id="rId3"/>
    <sheet name="proveedores" sheetId="2" r:id="rId4"/>
    <sheet name="pagadores" sheetId="10" r:id="rId5"/>
    <sheet name="SINDICATOS" sheetId="11" r:id="rId6"/>
    <sheet name="universidades" sheetId="3" r:id="rId7"/>
    <sheet name="ESPACIOS E INSTACION DE PARTICI" sheetId="13" r:id="rId8"/>
    <sheet name="ETNIAS" sheetId="6" r:id="rId9"/>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V10" i="5" l="1"/>
  <c r="U10" i="5"/>
  <c r="T10" i="5"/>
  <c r="S10" i="5"/>
  <c r="R10" i="5"/>
  <c r="Q10" i="5"/>
  <c r="P10" i="5"/>
  <c r="O10" i="5"/>
  <c r="N10" i="5"/>
  <c r="M10" i="5"/>
  <c r="L10" i="5"/>
  <c r="K10" i="5"/>
  <c r="J10" i="5"/>
  <c r="I10" i="5"/>
  <c r="H10" i="5"/>
  <c r="G10" i="5"/>
  <c r="F10" i="5"/>
  <c r="D10" i="5"/>
  <c r="W9" i="5"/>
  <c r="E10" i="5"/>
  <c r="W8" i="5"/>
  <c r="V6" i="5"/>
  <c r="U6" i="5"/>
  <c r="T6" i="5"/>
  <c r="S6" i="5"/>
  <c r="R6" i="5"/>
  <c r="Q6" i="5"/>
  <c r="P6" i="5"/>
  <c r="O6" i="5"/>
  <c r="N6" i="5"/>
  <c r="M6" i="5"/>
  <c r="L6" i="5"/>
  <c r="K6" i="5"/>
  <c r="J6" i="5"/>
  <c r="I6" i="5"/>
  <c r="H6" i="5"/>
  <c r="G6" i="5"/>
  <c r="F6" i="5"/>
  <c r="D6" i="5"/>
  <c r="E5" i="5"/>
  <c r="E6" i="5" s="1"/>
  <c r="W4" i="5"/>
  <c r="R3" i="5"/>
  <c r="W3" i="5" s="1"/>
  <c r="W10" i="5" l="1"/>
  <c r="W5" i="5"/>
  <c r="W6" i="5" s="1"/>
  <c r="AA4"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tc={D91E29F5-B146-4D46-AF83-E47C092E586E}</author>
    <author>tc={6187A207-3B16-49AB-B6FD-F15C3F731C6A}</author>
  </authors>
  <commentList>
    <comment ref="E4" authorId="0" shapeId="0" xr:uid="{D91E29F5-B146-4D46-AF83-E47C092E586E}">
      <text>
        <t>[Comentario encadenado]
Su versión de Excel le permite leer este comentario encadenado; sin embargo, las ediciones que se apliquen se quitarán si el archivo se abre en una versión más reciente de Excel. Más información: https://go.microsoft.com/fwlink/?linkid=870924
Comentario:
    GERENCIA INF  27
PLANEACION 1
MERCADEO 1
JEFE Y ASI 2
Respuesta:
    alejo 1</t>
      </text>
    </comment>
    <comment ref="E5" authorId="1" shapeId="0" xr:uid="{6187A207-3B16-49AB-B6FD-F15C3F731C6A}">
      <text>
        <t>[Comentario encadenado]
Su versión de Excel le permite leer este comentario encadenado; sin embargo, las ediciones que se apliquen se quitarán si el archivo se abre en una versión más reciente de Excel. Más información: https://go.microsoft.com/fwlink/?linkid=870924
Comentario:
    GINF 48
PLANEACION 3
MERCADEO 2</t>
      </text>
    </comment>
  </commentList>
</comments>
</file>

<file path=xl/sharedStrings.xml><?xml version="1.0" encoding="utf-8"?>
<sst xmlns="http://schemas.openxmlformats.org/spreadsheetml/2006/main" count="608" uniqueCount="365">
  <si>
    <t>FORMAS DE PARTICIPACION</t>
  </si>
  <si>
    <t>PROVEEDORES</t>
  </si>
  <si>
    <t xml:space="preserve">PAGADORES </t>
  </si>
  <si>
    <t>DOCENCIA -SERVICIO</t>
  </si>
  <si>
    <t>COLABORADORES SUBRED</t>
  </si>
  <si>
    <t>PROCESOS</t>
  </si>
  <si>
    <t xml:space="preserve">UNIVERSIDADES
RESIDENTES-INTERNOS </t>
  </si>
  <si>
    <t>JUNTA DIRECTIVA</t>
  </si>
  <si>
    <t>a. Direccionamiento Estratégico y Desarrollo Institucional</t>
  </si>
  <si>
    <t>b. Gestión Jurídica</t>
  </si>
  <si>
    <t>c. Participación Comunitaria y Servicio al Ciudadano</t>
  </si>
  <si>
    <t>d. Gestión de Comunicaciones</t>
  </si>
  <si>
    <t>e. Gestión del Conocimiento</t>
  </si>
  <si>
    <t>f. Gestión de la Calidad y Mejoramiento Continuo</t>
  </si>
  <si>
    <t>g. Gestión Clínica Ambulatoria</t>
  </si>
  <si>
    <t>h. Gestión del Riesgo en Salud</t>
  </si>
  <si>
    <t>i. Gestión Clínica de Urgencias</t>
  </si>
  <si>
    <t>j. Gestión Clínica Hospitalaria</t>
  </si>
  <si>
    <t>k. Gestión de Servicios Complementarios</t>
  </si>
  <si>
    <t>l. Gestión Financiera</t>
  </si>
  <si>
    <t>m. Gestión de TICS</t>
  </si>
  <si>
    <t>n. Gestión del Ambiente Físico</t>
  </si>
  <si>
    <t>ñ. Gestión de Contratación</t>
  </si>
  <si>
    <t>o. Gestión del Talento Humano</t>
  </si>
  <si>
    <t>p. Control Interno</t>
  </si>
  <si>
    <t>q. Control Interno Disciplinario</t>
  </si>
  <si>
    <t>Total general</t>
  </si>
  <si>
    <t>CANTIDAD</t>
  </si>
  <si>
    <t>PERFIL</t>
  </si>
  <si>
    <t>PROFESIONALES: SALUD-INGENIEROS-ARQUITECTO-ADMINISTRADORES EN SALUD,  TECNICOS ADMINISTRATIVOS - AUXILIARES DE ESTADISTICA</t>
  </si>
  <si>
    <t>ABOGADOS
TECNICO ADMINISTRATIVO</t>
  </si>
  <si>
    <t>ENFERMERA - TRABAJADOR SOCIALES - AUXILIAR AREA SALUD-BACHILLER(PROMOTOR DE SALUD)</t>
  </si>
  <si>
    <t>COMUNICADOR, DISEÑADOR</t>
  </si>
  <si>
    <t>PROFESIONALES : MEDICO,SALUD,TECNICO ADMINISTRATIVO</t>
  </si>
  <si>
    <t>PROFESIONALES SALUD MD GENERALES Y ESPECIALISTAS, .ENF, ODONT, ING TECNICOS ADMINISTRATIVOS,AUXILIARES AREA SALUD ENFERMERIA, ODONTOLOGIA, TECNICOS ADMINISTRATIVOS</t>
  </si>
  <si>
    <t>PROFESIONALES SALUD MD.ENF, ODONT, ING TECNICOS ADMINISTRATIVOS,AUXILIARES AREA SALUD</t>
  </si>
  <si>
    <t>PROFESIONALES  MEDICOS GENERALES Y URG .ENFERMERIA, SICOLOGO, TERAPIAS, TECNICOS ADMINISTRATIVOS,AUXILIARES ENFERMERIA, CAMILLEROS, CONDUCTOR AMBIULANCIA</t>
  </si>
  <si>
    <t>PROFESIONALES SALUD MEDICOS ESPECIALISTAS, .ENFERMERIA, CIRUGIA MAXILOFACIAL,  TECNICOS ADMINISTRATIVOS,AUXILIARES AREA SALUD ENFERMERIA, TERAPIAS, INSTRUMENTACION QUIRURGICA</t>
  </si>
  <si>
    <t>PROFESIONALES SALUD MEDICINA.ENFERMERIA,  QUIMICOS, BACTERIOLOGIA, PATOLOGOS, CITOTECNOLOGOS, NUTRICION, TECNOLOGOS RX,  TECNICOS ADMINISTRATIVOS, TECNICO CRIMINALISTICA, AUXILIARES AREA SALUD(ENF, LAB CLINICO Y FARMACIA), AUXILIARES COCINA, MENSAJEROS</t>
  </si>
  <si>
    <t>ADMINISTRADORES EN SALUD, ECONOMISTAS, FINANCIEROS, CONTADURIA, TECNICOS ADMINISTRATIVOS,  AUXILIARES FACTURADORES</t>
  </si>
  <si>
    <t xml:space="preserve">PROFESIONALES DE SALUD, INGENIERIA INDUSTRIAL, BIOMEDICOS, AMBIENTAL, ARCHIVOS, AUXILIARES ADMINISTRATIVOS, </t>
  </si>
  <si>
    <t>ABOGADOS
TECNICO ADMINISTRATIVOS</t>
  </si>
  <si>
    <t>SICOLOGOS,ADMINISTRADOR EMPRESAS, PROFESIONALES DE SALUD, INGENIERIA INDUSTRIAL, AUXILIARES Y TECNICOS ADMINISTRATIVOS</t>
  </si>
  <si>
    <t>HORARIO</t>
  </si>
  <si>
    <t>OFICINA</t>
  </si>
  <si>
    <t>OFICINA Y TURNOS</t>
  </si>
  <si>
    <t>7 A 430 PM</t>
  </si>
  <si>
    <t>7 A 430 PM - TURNOS</t>
  </si>
  <si>
    <t>7 A 430 PM Y TURNOS</t>
  </si>
  <si>
    <t>TURNOS</t>
  </si>
  <si>
    <t xml:space="preserve">REPRESENTANTES LEGALES, AUXILIARES
CONDUCTORES, PERSONAL ASEO
</t>
  </si>
  <si>
    <t>BIENES Y SERVICIOS
INSUMOS MEDICOQUIRURGICOS
VIGILANCIA
ASEO
TRANSPORTE</t>
  </si>
  <si>
    <t>1 REPRESENTANTE SDS
1 REPRESENTANTE SRIA HACIENTA
2 PROFESIONALES SALUD
1 GREMIOS
1 SOCIEDADES CIENTIFICAS
2 COMUNIDAD</t>
  </si>
  <si>
    <t xml:space="preserve"> REPRESENTANTE LEGALES SON PROFESIONALES Y ADMINISTRATIVOS
</t>
  </si>
  <si>
    <t xml:space="preserve">PROFESIONALES SALUD MD.ENF, ODONT, NUTRICION, OPTOMETRIA, INGENIERIAS,  TECNICOS ADMINISTRATIVOS,AUXILIARES AREA SALUD, TECNICOS AMBIENTALES, VIGILANCIA SANITARIA, VIGILANCIA EPIDEMIOLOGICA, CIENCIAS SOCIALES </t>
  </si>
  <si>
    <t>PROVEEDOR</t>
  </si>
  <si>
    <t>DIRECCIÓN</t>
  </si>
  <si>
    <t>TELÉFONO</t>
  </si>
  <si>
    <t>TIPO DE SERVICIO</t>
  </si>
  <si>
    <t>TIEMPO DE SERVICIOS</t>
  </si>
  <si>
    <t>DISCOLMEDICA S.A.S.</t>
  </si>
  <si>
    <t>Carrera 12 No. 12-32</t>
  </si>
  <si>
    <t>SUMINISTRO DE MEDICAMENTOS E INSUMOS MÉDICO QUIRÚRGICOS</t>
  </si>
  <si>
    <t>DESDE EL INICIO DE LA SUBRED</t>
  </si>
  <si>
    <t>RAFAEL ANTONIO SALAMANCA</t>
  </si>
  <si>
    <t>Transversal 93 No. 51-98</t>
  </si>
  <si>
    <t>QUINBERLAB</t>
  </si>
  <si>
    <t>Calle 67 No. 5-42</t>
  </si>
  <si>
    <t>SUMINISTRO DE INSUMOS DE LABORATORIO</t>
  </si>
  <si>
    <t>EMERGENCIAS CLINICAS SAS</t>
  </si>
  <si>
    <t>Cra 103 B 23G-45</t>
  </si>
  <si>
    <t>SUMINISTRO INSUMOS MÉDICO QUIRÚRGICOS</t>
  </si>
  <si>
    <t>AMAREY NOVA MEDICAL S.A.</t>
  </si>
  <si>
    <t>TRANSVERSAL 23 No. 93-23</t>
  </si>
  <si>
    <t>DOCENTES-MD ESPECIALISTAS
RESIDENTES MD ESPECIALIDADES Y CX MAXILOFACIAL
INTERNOS MEDICINA</t>
  </si>
  <si>
    <t>LOCALIDAD</t>
  </si>
  <si>
    <t>BOSA</t>
  </si>
  <si>
    <t>CORREO ELECTRONICO</t>
  </si>
  <si>
    <t>PUENTE ARANDA</t>
  </si>
  <si>
    <t>DIANA ARISTIZABAL</t>
  </si>
  <si>
    <t xml:space="preserve">EJECUTIVA COMERCIAL </t>
  </si>
  <si>
    <t>asesorbogota.discolmedica@gmail.com</t>
  </si>
  <si>
    <t>SILVIA  MARIANA  BECERRA  GUZMAN</t>
  </si>
  <si>
    <t>ASESORA COMERCIAL</t>
  </si>
  <si>
    <t>protexmedica007@gmail.com07@GMAIL.COM</t>
  </si>
  <si>
    <t xml:space="preserve">ANDREA  CARDENAS </t>
  </si>
  <si>
    <t>COORDINADORA DE CONTRATACION</t>
  </si>
  <si>
    <t>Contratos@dbd.com.co</t>
  </si>
  <si>
    <t>7432597-3124673424</t>
  </si>
  <si>
    <t xml:space="preserve">ANA MARIA  DIAZ GONZALEZ </t>
  </si>
  <si>
    <t xml:space="preserve">SEGURIDAD  Y SALUD  EN EL TRABAJO </t>
  </si>
  <si>
    <t>lavasetadmon@gmail.com</t>
  </si>
  <si>
    <t>7024602- 3212351812</t>
  </si>
  <si>
    <t>ALEJANDRO TICORA SILVA</t>
  </si>
  <si>
    <t>TESORERO</t>
  </si>
  <si>
    <t>asistente.gerencia@cpcol.com</t>
  </si>
  <si>
    <t>2360823-3185119320</t>
  </si>
  <si>
    <t>NOMBRES Y APELLIDOS</t>
  </si>
  <si>
    <t>CARGO</t>
  </si>
  <si>
    <t xml:space="preserve">HERRAMIENTA PIPE </t>
  </si>
  <si>
    <t>ALTA GERENCIA</t>
  </si>
  <si>
    <t>GERENTE SUBGERENTES ASESORES PROFESIONALES SECRETARIAS</t>
  </si>
  <si>
    <t>SEGÚN SESIONES</t>
  </si>
  <si>
    <t>DISPONIBILIDAD</t>
  </si>
  <si>
    <t>PLANTA</t>
  </si>
  <si>
    <t xml:space="preserve">PROCESO </t>
  </si>
  <si>
    <t xml:space="preserve">FECHA </t>
  </si>
  <si>
    <t>TIPO DE VINCULACIÓN</t>
  </si>
  <si>
    <t xml:space="preserve">NUMERO DE COLABORADORES </t>
  </si>
  <si>
    <t>A DIC  2020</t>
  </si>
  <si>
    <t>PLANTA/CONTRATO</t>
  </si>
  <si>
    <t>A DIC 2021</t>
  </si>
  <si>
    <t>CONTRATO</t>
  </si>
  <si>
    <t xml:space="preserve">TOTAL </t>
  </si>
  <si>
    <t xml:space="preserve">Bosa </t>
  </si>
  <si>
    <t>Kennedy</t>
  </si>
  <si>
    <t xml:space="preserve">Puente Aranda </t>
  </si>
  <si>
    <t>Fontibon</t>
  </si>
  <si>
    <t>COMUNIDAD DE ASOCIACION DE USUARIOS Y COPACOS
JUNTAS DE ACCION LOCAL</t>
  </si>
  <si>
    <t xml:space="preserve">DIRECTORIO EPS </t>
  </si>
  <si>
    <t xml:space="preserve">EPS </t>
  </si>
  <si>
    <t xml:space="preserve">NOMBRE </t>
  </si>
  <si>
    <t xml:space="preserve">CORREO </t>
  </si>
  <si>
    <t xml:space="preserve">CAPITAL SALUD </t>
  </si>
  <si>
    <t>Omar Benigno Perilla Ballesteros</t>
  </si>
  <si>
    <t xml:space="preserve">Gerente General </t>
  </si>
  <si>
    <t xml:space="preserve">gerenciageneral@capitalsalud.gov.co </t>
  </si>
  <si>
    <t>NUEVA EPS</t>
  </si>
  <si>
    <t xml:space="preserve">Tatiana Riveros </t>
  </si>
  <si>
    <t xml:space="preserve">Coordinadora de contratación </t>
  </si>
  <si>
    <t>jenny.riveros@nuevaeps.com.co</t>
  </si>
  <si>
    <t xml:space="preserve">COMPENSAR </t>
  </si>
  <si>
    <t xml:space="preserve">Sandra Cardenas </t>
  </si>
  <si>
    <t xml:space="preserve">Contratación </t>
  </si>
  <si>
    <t xml:space="preserve">spcardenasg@compensarsalud.com </t>
  </si>
  <si>
    <t xml:space="preserve">SANITAS </t>
  </si>
  <si>
    <t xml:space="preserve">Nestor Javier Vargas </t>
  </si>
  <si>
    <t xml:space="preserve">Director de Aseguramiento Bogotá </t>
  </si>
  <si>
    <t>nejvargas@epssanitas.com</t>
  </si>
  <si>
    <t>ASMET SALUD</t>
  </si>
  <si>
    <t>Esperanza Velandia</t>
  </si>
  <si>
    <t>Directora regional</t>
  </si>
  <si>
    <t>esperanza.velandia@asmetsalud.com</t>
  </si>
  <si>
    <t>FONDO FINANCIERO DISTRITAL</t>
  </si>
  <si>
    <t xml:space="preserve">Gloria Jannett Quiñones </t>
  </si>
  <si>
    <t>Subdirectora de administracion de aseguramiento</t>
  </si>
  <si>
    <t>YLRodriguez@saludcapital.gov.co</t>
  </si>
  <si>
    <t xml:space="preserve">ASEGURADORA SOLIDARIA </t>
  </si>
  <si>
    <t>Yamile Arias</t>
  </si>
  <si>
    <t>Analista Senior</t>
  </si>
  <si>
    <t>yarias@sis.co</t>
  </si>
  <si>
    <t>SEGUROS DEL ESTADO</t>
  </si>
  <si>
    <t>POSITIVA</t>
  </si>
  <si>
    <t>Rocio del pilar moreno</t>
  </si>
  <si>
    <t>rocio.moreno@positiva.gov.co</t>
  </si>
  <si>
    <t>SINDICATO</t>
  </si>
  <si>
    <t>SINCOEST - SINDICATO COLOMBIANO ESTATAL</t>
  </si>
  <si>
    <t>WILLIAM MANRIQUE MONTERO</t>
  </si>
  <si>
    <t xml:space="preserve">SINTRAHOSKEN </t>
  </si>
  <si>
    <t>JAIME ALBERTO GOENAGA</t>
  </si>
  <si>
    <t>SINDISTRITALES - SINDICATO DE TRABAJADORES DEL DISTRITO DE BOGOTA</t>
  </si>
  <si>
    <t>FABIO HUMBERTO MELO QUINTERO</t>
  </si>
  <si>
    <t>SINTRASALUD - SINDICATO DE TRABAJADORES DE LA SALUD</t>
  </si>
  <si>
    <t>LUIS EDUARDO SANCHEZ ORTIZ</t>
  </si>
  <si>
    <t>SINDESS - SINDICATO NACIONAL DE LA SALUD Y SEGURIDAD SOCIAL</t>
  </si>
  <si>
    <t>MARIA DORIS GONZALEZ</t>
  </si>
  <si>
    <t>SIMO - SINDICATO DE MÉDICOS Y ODONTÓLOGOS DE BOGOTA</t>
  </si>
  <si>
    <t xml:space="preserve">ADRIANA MOTTA BELTRAN </t>
  </si>
  <si>
    <t>ASSESALUD -  AGREMIACION SINDICAL DEL SECTOR SALUD</t>
  </si>
  <si>
    <t>CLAUDIA PATRICIA GUERRERO</t>
  </si>
  <si>
    <t xml:space="preserve">ANEC - ASOCIACIÓN NACIONAL DE ENFERMERAS DE COLOMBIA </t>
  </si>
  <si>
    <t>EDILMA SUAREZ CASTRO</t>
  </si>
  <si>
    <t xml:space="preserve">ASMEDAS </t>
  </si>
  <si>
    <t>JORGE ENRIQUE PALOMINO TRUJILLO</t>
  </si>
  <si>
    <t>ADAE</t>
  </si>
  <si>
    <t>YOLANDA BUSTOS</t>
  </si>
  <si>
    <t>SINALTRAESES</t>
  </si>
  <si>
    <t xml:space="preserve">NANCY WILCHES DE OROZCO </t>
  </si>
  <si>
    <t>ASOCIACIONES SINDICALES</t>
  </si>
  <si>
    <t>Cargo</t>
  </si>
  <si>
    <t>Juan Carlos Jaramillo</t>
  </si>
  <si>
    <t>Médico</t>
  </si>
  <si>
    <t>Joaquín Fuentes Casadiego</t>
  </si>
  <si>
    <t>COMUNIDAD ETNICA</t>
  </si>
  <si>
    <t>MUISCA</t>
  </si>
  <si>
    <t>KICHWAS</t>
  </si>
  <si>
    <t>INGA</t>
  </si>
  <si>
    <t>NASA</t>
  </si>
  <si>
    <t>PIJAO</t>
  </si>
  <si>
    <t>UITOTO</t>
  </si>
  <si>
    <t>PASTOS</t>
  </si>
  <si>
    <t>YANACONA</t>
  </si>
  <si>
    <t>KAMENTSA</t>
  </si>
  <si>
    <t>FONTIBON</t>
  </si>
  <si>
    <t>INT DE EDUCACION SUPERIOR</t>
  </si>
  <si>
    <t xml:space="preserve">NOMBRE Y APELLIDO DECANO </t>
  </si>
  <si>
    <t xml:space="preserve">FACULTAD </t>
  </si>
  <si>
    <t xml:space="preserve">CARGO </t>
  </si>
  <si>
    <t>ESCUELA ALEXANDER FLEMING</t>
  </si>
  <si>
    <t xml:space="preserve">PEDRONEL PEREZ ARDILA </t>
  </si>
  <si>
    <t xml:space="preserve">AUXILIAR ENFERMERIA </t>
  </si>
  <si>
    <t xml:space="preserve">DIRECTORA GENERAL </t>
  </si>
  <si>
    <t xml:space="preserve">ESCUELA CENCADENT </t>
  </si>
  <si>
    <t xml:space="preserve">NORIS DEL CARMEN HERAZO CUETO </t>
  </si>
  <si>
    <t xml:space="preserve">DIRECTORA </t>
  </si>
  <si>
    <t>ESCUELA ESAE</t>
  </si>
  <si>
    <t>GUSTAVO ALVAREZ AMAYA </t>
  </si>
  <si>
    <t xml:space="preserve">REPRESENTANTE LEGAL </t>
  </si>
  <si>
    <t xml:space="preserve">ESCUELA ESAF </t>
  </si>
  <si>
    <t xml:space="preserve">ROSA EUGENIA BELTRAN DE BUITRAGO </t>
  </si>
  <si>
    <t xml:space="preserve">ESCUELA FUNDETSALUD </t>
  </si>
  <si>
    <t>GALIA ESPERANZA AMEZQUITA BALDION</t>
  </si>
  <si>
    <t xml:space="preserve">ESCUELA FUSDESA </t>
  </si>
  <si>
    <t xml:space="preserve">NANCY GALINDO GOMEZ </t>
  </si>
  <si>
    <t xml:space="preserve">ESCUELA INCAP </t>
  </si>
  <si>
    <t xml:space="preserve">PILAR BARRETO VARGAS </t>
  </si>
  <si>
    <t xml:space="preserve">DIRECTORA ACADEMICA </t>
  </si>
  <si>
    <t xml:space="preserve">ESCUELA MEDISED </t>
  </si>
  <si>
    <t xml:space="preserve">REGINA ALCAZAR CASTILLO </t>
  </si>
  <si>
    <t xml:space="preserve">DIRECTORA ADMINISTRATIVA </t>
  </si>
  <si>
    <t xml:space="preserve">ESCUELA TERESA DE CALCUTA </t>
  </si>
  <si>
    <t xml:space="preserve">JENNY MARCELA GALINDO GOMEZ </t>
  </si>
  <si>
    <t xml:space="preserve">ESCUELA UNISALUD </t>
  </si>
  <si>
    <t xml:space="preserve">FEDERICO DIAZ QUINTERO </t>
  </si>
  <si>
    <t xml:space="preserve">U. ANTONIO NARIÑO </t>
  </si>
  <si>
    <t xml:space="preserve">WIMBER ORTIZ MARTINEZ </t>
  </si>
  <si>
    <t xml:space="preserve">ENFERMERIA </t>
  </si>
  <si>
    <t xml:space="preserve">DECANO </t>
  </si>
  <si>
    <t xml:space="preserve">U. AREA ANDINA </t>
  </si>
  <si>
    <t>PAOLA RUIZ DIAZ</t>
  </si>
  <si>
    <t xml:space="preserve">F. CIENCIAS DE LA SALUD </t>
  </si>
  <si>
    <t xml:space="preserve">U. COLEGIO MAYOR DE CUNDINAMARCA </t>
  </si>
  <si>
    <t xml:space="preserve">SANDRA MONICA ESTUPIÑAN TORRES </t>
  </si>
  <si>
    <t xml:space="preserve">FACULTAD DE CIENCIAS DE LA SALUD. </t>
  </si>
  <si>
    <t>DECANA</t>
  </si>
  <si>
    <t xml:space="preserve">U. COOPERATIVA </t>
  </si>
  <si>
    <t xml:space="preserve">MARTHA LOPEZ </t>
  </si>
  <si>
    <t xml:space="preserve">MEDICINA </t>
  </si>
  <si>
    <t xml:space="preserve">DECANA </t>
  </si>
  <si>
    <t xml:space="preserve">U. DE LA SABANA </t>
  </si>
  <si>
    <t xml:space="preserve">ALVARO ENRIQUE ROMERO TAPIA </t>
  </si>
  <si>
    <t xml:space="preserve">U. DISTRITAL </t>
  </si>
  <si>
    <t xml:space="preserve">RICARDO GARCIA DUARTE </t>
  </si>
  <si>
    <t xml:space="preserve">RECTOR </t>
  </si>
  <si>
    <t xml:space="preserve">U. ECCI </t>
  </si>
  <si>
    <t xml:space="preserve">RUTH JANNETT ZAMORA VALENCIA </t>
  </si>
  <si>
    <t xml:space="preserve">FACULTAD ENFERMERIA </t>
  </si>
  <si>
    <t xml:space="preserve">U. EL BOSQUE </t>
  </si>
  <si>
    <t xml:space="preserve">HUGO CARDENAS LOPEZ </t>
  </si>
  <si>
    <t>U. EL ROSARIO</t>
  </si>
  <si>
    <t>GUSTAVO ADOLFO QUINTERO HERNANDEZ</t>
  </si>
  <si>
    <t xml:space="preserve">U. IBEROAMERICANA </t>
  </si>
  <si>
    <t xml:space="preserve">JOHANNA ROCIO MOSCOSO HERRERA </t>
  </si>
  <si>
    <t xml:space="preserve">U. JAVERIANA </t>
  </si>
  <si>
    <t xml:space="preserve">CARLOS GOMEZ RESTREPO </t>
  </si>
  <si>
    <t xml:space="preserve">U. MANUELA BELTRAN </t>
  </si>
  <si>
    <t xml:space="preserve">CARLOS ARTURO DAZA CALVERA </t>
  </si>
  <si>
    <t xml:space="preserve">FACULTAD DE SALUD </t>
  </si>
  <si>
    <t>U. MILITAR</t>
  </si>
  <si>
    <t xml:space="preserve">ELIANA PATRICIA RAMIREZ CANO </t>
  </si>
  <si>
    <t xml:space="preserve">U. SALESIANA </t>
  </si>
  <si>
    <t xml:space="preserve">PADRE LEONARDO GOMEZ HERNANDEZ </t>
  </si>
  <si>
    <t>QUIMICA FARMACEUTICA</t>
  </si>
  <si>
    <t xml:space="preserve">U. SALLE </t>
  </si>
  <si>
    <t xml:space="preserve">ELKIN A. SANCHEZ MONTENEGRO </t>
  </si>
  <si>
    <t xml:space="preserve">FACULTAD CIENCIAS DE LA SALUD </t>
  </si>
  <si>
    <t xml:space="preserve">U. SAN MARTIN </t>
  </si>
  <si>
    <t xml:space="preserve">CLARA JUDITH BENAVIDES VILLAMARIN </t>
  </si>
  <si>
    <t xml:space="preserve">U. SANITAS </t>
  </si>
  <si>
    <t xml:space="preserve">NATALIA RESTREPO CENTENO </t>
  </si>
  <si>
    <t xml:space="preserve">U. UDCA </t>
  </si>
  <si>
    <t xml:space="preserve">MARTHA LUCIA  SANCHEZ CARRANZA </t>
  </si>
  <si>
    <t xml:space="preserve">COORDINADORA ACADEMICA ADMINISTRATIVA </t>
  </si>
  <si>
    <t xml:space="preserve">U.NACIONAL </t>
  </si>
  <si>
    <t xml:space="preserve">JOSE RICARDO NAVARRO VARGAS </t>
  </si>
  <si>
    <t>RENDICION DE CUENTAS VIG 2021</t>
  </si>
  <si>
    <t>A DIC 2022</t>
  </si>
  <si>
    <t>PRESIDENTE</t>
  </si>
  <si>
    <t>MIEMBROS JUNTA DIRECTIVA</t>
  </si>
  <si>
    <t>SUBRED INTEGRADA DE SERVICIOS DE SALUD SUR OCCIDENTE E.S.E.</t>
  </si>
  <si>
    <t>2020 - 2024</t>
  </si>
  <si>
    <t>ESTAMENTO POLITICO ADMINISTRATIVO</t>
  </si>
  <si>
    <t>NOMBRE</t>
  </si>
  <si>
    <t>DELEGADO</t>
  </si>
  <si>
    <t>César Augusto Cortés Amaya</t>
  </si>
  <si>
    <t>Alcalde Mayor de Bogota</t>
  </si>
  <si>
    <t>Asesor del Despacho  de la  Secretaria Distrital  de Hacienda</t>
  </si>
  <si>
    <t>Director de Planeación Sectorial de la Secretaria Distrital de Salud</t>
  </si>
  <si>
    <t>Andrés José Alvarez Villegas</t>
  </si>
  <si>
    <t>Secretaría Distrital de Salud</t>
  </si>
  <si>
    <t>Director de Emergencias y Urgencias en Salud</t>
  </si>
  <si>
    <t>ESTAMENTO CIENTIFICO ADMINISTRATIVO</t>
  </si>
  <si>
    <t>Victor Enrique Jiménez Pérez</t>
  </si>
  <si>
    <t>Representante de los Profesionales del Area de la salud Estamento Cientifico</t>
  </si>
  <si>
    <t>Médico Urgencias</t>
  </si>
  <si>
    <t xml:space="preserve">Asociaciones Científicas ante las Juntas Directivas de las Subredes integradas de Servicios de Salud </t>
  </si>
  <si>
    <t>Postulado por el Colegio Médico de Cundinamarca</t>
  </si>
  <si>
    <t>Elena Visitación Castro Solarte</t>
  </si>
  <si>
    <t>Representante de los Profesionales del Area de la Salud -Estamento Cientifico de Occidente de Kennedy</t>
  </si>
  <si>
    <t>ESTAMENTO COMUNIDAD</t>
  </si>
  <si>
    <t xml:space="preserve">Representante de los Gremios de Producción del Estamento  Comunidad  </t>
  </si>
  <si>
    <t>Edgar Osorio Hernandez</t>
  </si>
  <si>
    <t>Representante de COOPACOS</t>
  </si>
  <si>
    <t xml:space="preserve">Nuvia Patricia Bustos Goyenghe </t>
  </si>
  <si>
    <t>Representantes de la Asociación de Usuarios</t>
  </si>
  <si>
    <t>Martha Yolanda Ruíz Valdés</t>
  </si>
  <si>
    <t>Secretaria Junta Directiva</t>
  </si>
  <si>
    <t>Gerente</t>
  </si>
  <si>
    <t>INVITADO</t>
  </si>
  <si>
    <t>E-mail</t>
  </si>
  <si>
    <t>Jhon Jairo Villaveces</t>
  </si>
  <si>
    <t>Revisor Fiscal</t>
  </si>
  <si>
    <t>jjvl@villavecesconsultores.com</t>
  </si>
  <si>
    <t>Claudia Quintero Cómeta</t>
  </si>
  <si>
    <t>Jefe Control Interno</t>
  </si>
  <si>
    <t>jefecontrolinterno@subredsuroccidente.gov.co</t>
  </si>
  <si>
    <t>Fredy Soler (DAEPDSS)</t>
  </si>
  <si>
    <t>Referente JD (realizar desde la DAEPDSS los aportes a miembros de Juntas Directivas de la SDS y SHD.)</t>
  </si>
  <si>
    <t>f1soler@saludcapita.gov.co</t>
  </si>
  <si>
    <t>CAPITAL SALUD EPS 
NUEVA EPS
COMPENSAR EPS
SANITAS EPS
ASMET SALUD
FONDO FINANCIERO DISTRITAL
ASEGURADORA SOLIDARIA 
SEGUROS DEL ESTADO
POSITIVA ARL</t>
  </si>
  <si>
    <t xml:space="preserve">ETNIAS </t>
  </si>
  <si>
    <t>BOSA	KICHWAS
BOSA	INGA
BOSA	NASA
BOSA	PIJAO
BOSA	UITOTO
PUENTE ARANDA	PASTOS
PUENTE ARANDA	KICHWAS
PUENTE ARANDA	YANACONA
PUENTE ARANDA	INGA
PUENTE ARANDA	KAMENTSA
FONTIBON	PASTOS
FONTIBON	NASA
FONTIBON	INGA
FONTIBON	KICHWAS</t>
  </si>
  <si>
    <t>MUISCA
KICHWAS
INGA
NASA
PIJAO
UITOTO
PASTOS
YANACONA
KAMENTSA</t>
  </si>
  <si>
    <t>ABOGADOS, TECNICO ADMINISTRATIVO, ASISTENTE ADMINISTRATIVA</t>
  </si>
  <si>
    <t>PROFESIONALES: SALUD-CONTADURIA- ADMINISTRADOR</t>
  </si>
  <si>
    <t>INGENIEROS DE SISTEMAS Y TECNICOS EN SISTEMAS -SECRETARIA</t>
  </si>
  <si>
    <t>REPORTE DE META DE BASES SOCIALES DE ESPACIOS E INSTANCIAS
RED SUR OCCIDENTE 2023</t>
  </si>
  <si>
    <t>ASOCIACIÓN DE USUARIOS  USS</t>
  </si>
  <si>
    <t xml:space="preserve">ENERO </t>
  </si>
  <si>
    <t>FEBRERO</t>
  </si>
  <si>
    <t>JULIO</t>
  </si>
  <si>
    <t>AGOSTO</t>
  </si>
  <si>
    <t>SEPTIEMBRE</t>
  </si>
  <si>
    <t>OCTUBRE</t>
  </si>
  <si>
    <t>NOVIEMBRE</t>
  </si>
  <si>
    <t>DICIEMBRE</t>
  </si>
  <si>
    <t>ENERO</t>
  </si>
  <si>
    <t>MARZO</t>
  </si>
  <si>
    <t>ABRIL</t>
  </si>
  <si>
    <t>MAYO</t>
  </si>
  <si>
    <t>JUNIO</t>
  </si>
  <si>
    <t xml:space="preserve">FEBRERO </t>
  </si>
  <si>
    <t>INGRESOS MARZO</t>
  </si>
  <si>
    <t>EGRESOS MARZO</t>
  </si>
  <si>
    <t xml:space="preserve">NOVEDADES </t>
  </si>
  <si>
    <t>Asociación Nacional de Usuarios  Asuken</t>
  </si>
  <si>
    <t xml:space="preserve">Sin novedades </t>
  </si>
  <si>
    <t>Occidente de Kennedy</t>
  </si>
  <si>
    <t xml:space="preserve"> Asosur</t>
  </si>
  <si>
    <t>Se registra el ingreso de un nuevo afiliado a la Asociación de Usuarios y se actualiza la base de datos con el fallecimiento de un afiliado (Rosa M. Walteros).</t>
  </si>
  <si>
    <t xml:space="preserve">Asoaranda </t>
  </si>
  <si>
    <t>Pablo VI</t>
  </si>
  <si>
    <t xml:space="preserve">Fontibon </t>
  </si>
  <si>
    <t xml:space="preserve">COPACOS SUBRED SUR OCCIDENTE </t>
  </si>
  <si>
    <t>INGRESO MARZO</t>
  </si>
  <si>
    <t>EGRESO MARZO</t>
  </si>
  <si>
    <t>Una nueva delegacion (Gerardo Caro )</t>
  </si>
  <si>
    <t>JUNTAS ASESORAS COMUNITARIAS</t>
  </si>
  <si>
    <t>NUEVOS AGOSTO 2022</t>
  </si>
  <si>
    <t>Sin novedades</t>
  </si>
  <si>
    <t>Sur</t>
  </si>
  <si>
    <t>Fontibón</t>
  </si>
  <si>
    <t>Pablo  VI Bosa</t>
  </si>
  <si>
    <t xml:space="preserve">ASU PABLOVI 60
ASU BOSA 46
ASU OCCID KENNEDY 39
ASUKEN 31
ASUHFO 39
ASOSUR 33
ASOARANDA 17
COPACOS BOSA 36
COPACOS FONTIBON 29
COPACOS KENNEDY 32
COPACOS PUENTE ARANDA 21
JALBOSA 6
JAL PABLOVI 6
JAL FONTIBON 5
JAL KENNEDY 5
JAL SUR 7
</t>
  </si>
  <si>
    <t>CARACTERIZACION GRUPOS DE INTERES
ABRIL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</si>
</sst>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1" formatCode="_-* #,##0_-;\-* #,##0_-;_-* &quot;-&quot;_-;_-@_-"/>
  </numFmts>
  <fonts count="38" x14ac:knownFonts="1">
    <font>
      <sz val="11"/>
      <color theme="1"/>
      <name val="Calibri"/>
      <family val="2"/>
      <scheme val="minor"/>
    </font>
    <font>
      <b/>
      <sz val="11"/>
      <color theme="1"/>
      <name val="Calibri"/>
      <family val="2"/>
      <scheme val="minor"/>
    </font>
    <font>
      <b/>
      <sz val="12"/>
      <color theme="1"/>
      <name val="Calibri"/>
      <family val="2"/>
    </font>
    <font>
      <b/>
      <sz val="10"/>
      <color theme="1"/>
      <name val="Calibri"/>
      <family val="2"/>
      <scheme val="minor"/>
    </font>
    <font>
      <sz val="10"/>
      <color theme="1"/>
      <name val="Calibri"/>
      <family val="2"/>
      <scheme val="minor"/>
    </font>
    <font>
      <b/>
      <sz val="11"/>
      <color rgb="FF000000"/>
      <name val="Calibri"/>
      <family val="2"/>
    </font>
    <font>
      <sz val="11"/>
      <color rgb="FF000000"/>
      <name val="Calibri"/>
      <family val="2"/>
    </font>
    <font>
      <u/>
      <sz val="11"/>
      <color theme="10"/>
      <name val="Calibri"/>
      <family val="2"/>
      <scheme val="minor"/>
    </font>
    <font>
      <sz val="11"/>
      <color theme="1"/>
      <name val="Calibri"/>
      <family val="2"/>
      <scheme val="minor"/>
    </font>
    <font>
      <sz val="11"/>
      <name val="Arial"/>
      <family val="2"/>
    </font>
    <font>
      <sz val="11"/>
      <color theme="1"/>
      <name val="Calibri"/>
      <family val="2"/>
    </font>
    <font>
      <sz val="10"/>
      <color theme="1"/>
      <name val="Arial"/>
      <family val="2"/>
    </font>
    <font>
      <sz val="10"/>
      <name val="Arial"/>
      <family val="2"/>
    </font>
    <font>
      <u/>
      <sz val="10"/>
      <color indexed="12"/>
      <name val="Arial"/>
      <family val="2"/>
    </font>
    <font>
      <sz val="11"/>
      <name val="Calibri"/>
      <family val="2"/>
      <scheme val="minor"/>
    </font>
    <font>
      <sz val="11"/>
      <color rgb="FF000000"/>
      <name val="Calibri"/>
      <family val="2"/>
      <scheme val="minor"/>
    </font>
    <font>
      <u/>
      <sz val="10"/>
      <color theme="10"/>
      <name val="Arial"/>
      <family val="2"/>
    </font>
    <font>
      <b/>
      <sz val="11"/>
      <color theme="1"/>
      <name val="Arial"/>
      <family val="2"/>
    </font>
    <font>
      <u/>
      <sz val="10"/>
      <color theme="10"/>
      <name val="Calibri"/>
      <family val="2"/>
      <scheme val="minor"/>
    </font>
    <font>
      <sz val="10"/>
      <name val="Arial"/>
      <family val="2"/>
    </font>
    <font>
      <u/>
      <sz val="11"/>
      <color theme="10"/>
      <name val="Calibri"/>
      <family val="2"/>
    </font>
    <font>
      <b/>
      <sz val="10"/>
      <color theme="1"/>
      <name val="Arial"/>
      <family val="2"/>
    </font>
    <font>
      <sz val="10"/>
      <name val="Arial"/>
      <family val="2"/>
      <charset val="1"/>
    </font>
    <font>
      <b/>
      <sz val="12"/>
      <name val="Calibri"/>
      <family val="2"/>
    </font>
    <font>
      <b/>
      <u/>
      <sz val="10"/>
      <color theme="1"/>
      <name val="Arial"/>
      <family val="2"/>
    </font>
    <font>
      <sz val="10"/>
      <color rgb="FFFF0000"/>
      <name val="Arial"/>
      <family val="2"/>
    </font>
    <font>
      <b/>
      <sz val="20"/>
      <color theme="1"/>
      <name val="Calibri"/>
      <family val="2"/>
      <scheme val="minor"/>
    </font>
    <font>
      <b/>
      <sz val="10"/>
      <color theme="1"/>
      <name val="Calibri Light"/>
      <family val="2"/>
      <scheme val="major"/>
    </font>
    <font>
      <sz val="10"/>
      <color theme="1"/>
      <name val="Calibri Light"/>
      <family val="2"/>
      <scheme val="major"/>
    </font>
    <font>
      <sz val="10"/>
      <name val="Calibri Light"/>
      <family val="2"/>
      <scheme val="major"/>
    </font>
    <font>
      <sz val="10"/>
      <color rgb="FF202124"/>
      <name val="Calibri Light"/>
      <family val="2"/>
      <scheme val="major"/>
    </font>
    <font>
      <b/>
      <sz val="8"/>
      <name val="Arial"/>
      <family val="2"/>
    </font>
    <font>
      <sz val="8"/>
      <name val="Arial"/>
      <family val="2"/>
    </font>
    <font>
      <b/>
      <sz val="8"/>
      <color theme="1"/>
      <name val="Arial"/>
      <family val="2"/>
    </font>
    <font>
      <sz val="8"/>
      <color theme="1"/>
      <name val="Arial"/>
      <family val="2"/>
    </font>
    <font>
      <sz val="8"/>
      <name val="Arial"/>
    </font>
    <font>
      <sz val="10"/>
      <color theme="1"/>
      <name val="Calibri"/>
      <family val="2"/>
    </font>
    <font>
      <b/>
      <sz val="11"/>
      <name val="Calibri"/>
      <family val="2"/>
      <scheme val="minor"/>
    </font>
  </fonts>
  <fills count="10">
    <fill>
      <patternFill patternType="none"/>
    </fill>
    <fill>
      <patternFill patternType="gray125"/>
    </fill>
    <fill>
      <patternFill patternType="solid">
        <fgColor theme="4" tint="0.79998168889431442"/>
        <bgColor indexed="64"/>
      </patternFill>
    </fill>
    <fill>
      <patternFill patternType="solid">
        <fgColor theme="4" tint="0.79998168889431442"/>
        <bgColor theme="4" tint="0.79998168889431442"/>
      </patternFill>
    </fill>
    <fill>
      <patternFill patternType="solid">
        <fgColor theme="0"/>
        <bgColor theme="4" tint="0.79998168889431442"/>
      </patternFill>
    </fill>
    <fill>
      <patternFill patternType="solid">
        <fgColor rgb="FFFFFFFF"/>
        <bgColor indexed="64"/>
      </patternFill>
    </fill>
    <fill>
      <patternFill patternType="solid">
        <fgColor theme="0"/>
        <bgColor theme="0"/>
      </patternFill>
    </fill>
    <fill>
      <patternFill patternType="solid">
        <fgColor theme="0"/>
        <bgColor indexed="64"/>
      </patternFill>
    </fill>
    <fill>
      <patternFill patternType="solid">
        <fgColor theme="3" tint="0.79998168889431442"/>
        <bgColor indexed="64"/>
      </patternFill>
    </fill>
    <fill>
      <patternFill patternType="solid">
        <fgColor theme="0" tint="-0.249977111117893"/>
        <bgColor indexed="64"/>
      </patternFill>
    </fill>
  </fills>
  <borders count="60">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medium">
        <color indexed="64"/>
      </right>
      <top/>
      <bottom style="thin">
        <color indexed="64"/>
      </bottom>
      <diagonal/>
    </border>
    <border>
      <left style="medium">
        <color indexed="64"/>
      </left>
      <right style="thin">
        <color indexed="64"/>
      </right>
      <top/>
      <bottom style="medium">
        <color indexed="64"/>
      </bottom>
      <diagonal/>
    </border>
    <border>
      <left/>
      <right style="thin">
        <color indexed="64"/>
      </right>
      <top/>
      <bottom style="medium">
        <color indexed="64"/>
      </bottom>
      <diagonal/>
    </border>
    <border>
      <left/>
      <right style="medium">
        <color indexed="64"/>
      </right>
      <top/>
      <bottom style="medium">
        <color indexed="64"/>
      </bottom>
      <diagonal/>
    </border>
    <border>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medium">
        <color indexed="64"/>
      </left>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thin">
        <color indexed="64"/>
      </left>
      <right/>
      <top style="medium">
        <color indexed="64"/>
      </top>
      <bottom style="medium">
        <color indexed="64"/>
      </bottom>
      <diagonal/>
    </border>
    <border>
      <left style="medium">
        <color indexed="64"/>
      </left>
      <right/>
      <top/>
      <bottom/>
      <diagonal/>
    </border>
    <border>
      <left/>
      <right style="medium">
        <color indexed="64"/>
      </right>
      <top/>
      <bottom/>
      <diagonal/>
    </border>
    <border>
      <left style="thin">
        <color indexed="64"/>
      </left>
      <right/>
      <top/>
      <bottom style="medium">
        <color indexed="64"/>
      </bottom>
      <diagonal/>
    </border>
    <border>
      <left/>
      <right/>
      <top/>
      <bottom style="medium">
        <color indexed="64"/>
      </bottom>
      <diagonal/>
    </border>
    <border>
      <left style="medium">
        <color indexed="64"/>
      </left>
      <right/>
      <top style="thin">
        <color indexed="64"/>
      </top>
      <bottom/>
      <diagonal/>
    </border>
    <border>
      <left style="medium">
        <color rgb="FF000000"/>
      </left>
      <right style="thin">
        <color indexed="64"/>
      </right>
      <top style="medium">
        <color rgb="FF000000"/>
      </top>
      <bottom style="thin">
        <color indexed="64"/>
      </bottom>
      <diagonal/>
    </border>
    <border>
      <left style="thin">
        <color indexed="64"/>
      </left>
      <right style="thin">
        <color indexed="64"/>
      </right>
      <top style="medium">
        <color rgb="FF000000"/>
      </top>
      <bottom style="thin">
        <color indexed="64"/>
      </bottom>
      <diagonal/>
    </border>
    <border>
      <left style="thin">
        <color indexed="64"/>
      </left>
      <right/>
      <top style="medium">
        <color rgb="FF000000"/>
      </top>
      <bottom style="thin">
        <color indexed="64"/>
      </bottom>
      <diagonal/>
    </border>
    <border>
      <left style="thin">
        <color indexed="64"/>
      </left>
      <right style="medium">
        <color rgb="FF000000"/>
      </right>
      <top style="medium">
        <color rgb="FF000000"/>
      </top>
      <bottom style="thin">
        <color indexed="64"/>
      </bottom>
      <diagonal/>
    </border>
    <border>
      <left style="medium">
        <color rgb="FF000000"/>
      </left>
      <right style="thin">
        <color indexed="64"/>
      </right>
      <top style="thin">
        <color indexed="64"/>
      </top>
      <bottom style="thin">
        <color indexed="64"/>
      </bottom>
      <diagonal/>
    </border>
    <border>
      <left style="thin">
        <color indexed="64"/>
      </left>
      <right style="medium">
        <color rgb="FF000000"/>
      </right>
      <top style="thin">
        <color indexed="64"/>
      </top>
      <bottom style="thin">
        <color indexed="64"/>
      </bottom>
      <diagonal/>
    </border>
    <border>
      <left style="medium">
        <color rgb="FF000000"/>
      </left>
      <right style="thin">
        <color indexed="64"/>
      </right>
      <top style="thin">
        <color indexed="64"/>
      </top>
      <bottom style="medium">
        <color rgb="FF000000"/>
      </bottom>
      <diagonal/>
    </border>
    <border>
      <left style="thin">
        <color indexed="64"/>
      </left>
      <right style="thin">
        <color indexed="64"/>
      </right>
      <top style="thin">
        <color indexed="64"/>
      </top>
      <bottom style="medium">
        <color rgb="FF000000"/>
      </bottom>
      <diagonal/>
    </border>
    <border>
      <left style="thin">
        <color indexed="64"/>
      </left>
      <right/>
      <top style="thin">
        <color indexed="64"/>
      </top>
      <bottom style="medium">
        <color rgb="FF000000"/>
      </bottom>
      <diagonal/>
    </border>
    <border>
      <left style="thin">
        <color indexed="64"/>
      </left>
      <right style="medium">
        <color rgb="FF000000"/>
      </right>
      <top style="thin">
        <color indexed="64"/>
      </top>
      <bottom style="medium">
        <color rgb="FF000000"/>
      </bottom>
      <diagonal/>
    </border>
    <border>
      <left style="medium">
        <color rgb="FF000000"/>
      </left>
      <right style="thin">
        <color indexed="64"/>
      </right>
      <top/>
      <bottom style="thin">
        <color indexed="64"/>
      </bottom>
      <diagonal/>
    </border>
    <border>
      <left style="thin">
        <color indexed="64"/>
      </left>
      <right style="thin">
        <color indexed="64"/>
      </right>
      <top style="medium">
        <color rgb="FF000000"/>
      </top>
      <bottom/>
      <diagonal/>
    </border>
    <border>
      <left style="thin">
        <color indexed="64"/>
      </left>
      <right style="medium">
        <color rgb="FF000000"/>
      </right>
      <top/>
      <bottom style="thin">
        <color indexed="64"/>
      </bottom>
      <diagonal/>
    </border>
    <border>
      <left style="thin">
        <color indexed="64"/>
      </left>
      <right style="medium">
        <color rgb="FF000000"/>
      </right>
      <top style="thin">
        <color indexed="64"/>
      </top>
      <bottom/>
      <diagonal/>
    </border>
    <border>
      <left style="thin">
        <color indexed="64"/>
      </left>
      <right style="thin">
        <color indexed="64"/>
      </right>
      <top/>
      <bottom style="medium">
        <color rgb="FF000000"/>
      </bottom>
      <diagonal/>
    </border>
  </borders>
  <cellStyleXfs count="14">
    <xf numFmtId="0" fontId="0" fillId="0" borderId="0"/>
    <xf numFmtId="0" fontId="7" fillId="0" borderId="0" applyNumberFormat="0" applyFill="0" applyBorder="0" applyAlignment="0" applyProtection="0"/>
    <xf numFmtId="0" fontId="8" fillId="0" borderId="0"/>
    <xf numFmtId="0" fontId="12" fillId="0" borderId="0"/>
    <xf numFmtId="0" fontId="13" fillId="0" borderId="0" applyNumberFormat="0" applyFill="0" applyBorder="0" applyAlignment="0" applyProtection="0">
      <alignment vertical="top"/>
      <protection locked="0"/>
    </xf>
    <xf numFmtId="0" fontId="12" fillId="0" borderId="0"/>
    <xf numFmtId="41" fontId="8" fillId="0" borderId="0" applyFont="0" applyFill="0" applyBorder="0" applyAlignment="0" applyProtection="0"/>
    <xf numFmtId="0" fontId="19" fillId="0" borderId="0"/>
    <xf numFmtId="0" fontId="22" fillId="0" borderId="0"/>
    <xf numFmtId="0" fontId="12" fillId="0" borderId="0"/>
    <xf numFmtId="0" fontId="12" fillId="0" borderId="0"/>
    <xf numFmtId="0" fontId="20" fillId="0" borderId="0" applyNumberFormat="0" applyFill="0" applyBorder="0" applyAlignment="0" applyProtection="0">
      <alignment vertical="top"/>
      <protection locked="0"/>
    </xf>
    <xf numFmtId="0" fontId="12" fillId="0" borderId="0"/>
    <xf numFmtId="0" fontId="12" fillId="0" borderId="0"/>
  </cellStyleXfs>
  <cellXfs count="237">
    <xf numFmtId="0" fontId="0" fillId="0" borderId="0" xfId="0"/>
    <xf numFmtId="0" fontId="1" fillId="2" borderId="1" xfId="0" applyFont="1" applyFill="1" applyBorder="1"/>
    <xf numFmtId="0" fontId="1" fillId="2" borderId="1" xfId="0" applyFont="1" applyFill="1" applyBorder="1" applyAlignment="1">
      <alignment horizontal="center" vertical="center" wrapText="1"/>
    </xf>
    <xf numFmtId="0" fontId="1" fillId="2" borderId="1" xfId="0" applyFont="1" applyFill="1" applyBorder="1" applyAlignment="1">
      <alignment horizontal="center" vertical="center"/>
    </xf>
    <xf numFmtId="0" fontId="0" fillId="2" borderId="0" xfId="0" applyFill="1"/>
    <xf numFmtId="0" fontId="0" fillId="2" borderId="1" xfId="0" applyFill="1" applyBorder="1" applyAlignment="1">
      <alignment wrapText="1"/>
    </xf>
    <xf numFmtId="0" fontId="1" fillId="2" borderId="1" xfId="0" applyFont="1" applyFill="1" applyBorder="1" applyAlignment="1">
      <alignment vertical="center" wrapText="1"/>
    </xf>
    <xf numFmtId="0" fontId="2" fillId="3" borderId="1" xfId="0" applyFont="1" applyFill="1" applyBorder="1" applyAlignment="1">
      <alignment horizontal="center" vertical="center" wrapText="1"/>
    </xf>
    <xf numFmtId="0" fontId="0" fillId="0" borderId="1" xfId="0" applyBorder="1"/>
    <xf numFmtId="0" fontId="0" fillId="0" borderId="1" xfId="0" applyBorder="1" applyAlignment="1">
      <alignment horizontal="center"/>
    </xf>
    <xf numFmtId="0" fontId="0" fillId="0" borderId="1" xfId="0" applyBorder="1" applyAlignment="1">
      <alignment horizontal="center" vertical="center"/>
    </xf>
    <xf numFmtId="0" fontId="3" fillId="0" borderId="1" xfId="0" applyFont="1" applyBorder="1" applyAlignment="1">
      <alignment vertical="center"/>
    </xf>
    <xf numFmtId="0" fontId="4" fillId="0" borderId="1" xfId="0" applyFont="1" applyBorder="1" applyAlignment="1">
      <alignment vertical="center" wrapText="1"/>
    </xf>
    <xf numFmtId="0" fontId="4" fillId="0" borderId="1" xfId="0" applyFont="1" applyBorder="1" applyAlignment="1">
      <alignment horizontal="center" vertical="center" wrapText="1"/>
    </xf>
    <xf numFmtId="0" fontId="4" fillId="0" borderId="1" xfId="0" applyFont="1" applyBorder="1" applyAlignment="1">
      <alignment horizontal="center" vertical="center"/>
    </xf>
    <xf numFmtId="0" fontId="4" fillId="0" borderId="0" xfId="0" applyFont="1"/>
    <xf numFmtId="0" fontId="1" fillId="0" borderId="1" xfId="0" applyFont="1" applyBorder="1" applyAlignment="1">
      <alignment vertical="center"/>
    </xf>
    <xf numFmtId="0" fontId="0" fillId="0" borderId="1" xfId="0" applyBorder="1" applyAlignment="1">
      <alignment vertical="center"/>
    </xf>
    <xf numFmtId="0" fontId="0" fillId="0" borderId="1" xfId="0" applyBorder="1" applyAlignment="1">
      <alignment horizontal="center" vertical="center" wrapText="1"/>
    </xf>
    <xf numFmtId="0" fontId="0" fillId="0" borderId="1" xfId="0" applyBorder="1" applyAlignment="1">
      <alignment vertical="center" wrapText="1"/>
    </xf>
    <xf numFmtId="0" fontId="0" fillId="0" borderId="0" xfId="0" applyAlignment="1">
      <alignment vertical="center"/>
    </xf>
    <xf numFmtId="0" fontId="1" fillId="0" borderId="0" xfId="0" applyFont="1"/>
    <xf numFmtId="0" fontId="6" fillId="5" borderId="4" xfId="0" applyFont="1" applyFill="1" applyBorder="1" applyAlignment="1">
      <alignment vertical="center"/>
    </xf>
    <xf numFmtId="0" fontId="6" fillId="5" borderId="4" xfId="0" applyFont="1" applyFill="1" applyBorder="1" applyAlignment="1">
      <alignment vertical="center" wrapText="1"/>
    </xf>
    <xf numFmtId="0" fontId="0" fillId="7" borderId="1" xfId="0" applyFill="1" applyBorder="1"/>
    <xf numFmtId="0" fontId="11" fillId="0" borderId="1" xfId="0" applyFont="1" applyBorder="1"/>
    <xf numFmtId="0" fontId="11" fillId="7" borderId="1" xfId="0" applyFont="1" applyFill="1" applyBorder="1" applyAlignment="1">
      <alignment vertical="center" wrapText="1"/>
    </xf>
    <xf numFmtId="0" fontId="18" fillId="0" borderId="1" xfId="1" applyFont="1" applyBorder="1" applyAlignment="1">
      <alignment vertical="center" wrapText="1"/>
    </xf>
    <xf numFmtId="0" fontId="11" fillId="0" borderId="1" xfId="0" applyFont="1" applyBorder="1" applyAlignment="1">
      <alignment horizontal="center" vertical="center" wrapText="1"/>
    </xf>
    <xf numFmtId="0" fontId="11" fillId="7" borderId="14" xfId="0" applyFont="1" applyFill="1" applyBorder="1" applyAlignment="1">
      <alignment vertical="center" wrapText="1"/>
    </xf>
    <xf numFmtId="0" fontId="11" fillId="7" borderId="16" xfId="0" applyFont="1" applyFill="1" applyBorder="1" applyAlignment="1">
      <alignment vertical="center" wrapText="1"/>
    </xf>
    <xf numFmtId="0" fontId="11" fillId="7" borderId="17" xfId="0" applyFont="1" applyFill="1" applyBorder="1" applyAlignment="1">
      <alignment vertical="center" wrapText="1"/>
    </xf>
    <xf numFmtId="0" fontId="18" fillId="0" borderId="17" xfId="1" applyFont="1" applyBorder="1" applyAlignment="1">
      <alignment vertical="center" wrapText="1"/>
    </xf>
    <xf numFmtId="0" fontId="11" fillId="0" borderId="17" xfId="0" applyFont="1" applyBorder="1" applyAlignment="1">
      <alignment horizontal="center" vertical="center" wrapText="1"/>
    </xf>
    <xf numFmtId="0" fontId="6" fillId="5" borderId="27" xfId="0" applyFont="1" applyFill="1" applyBorder="1" applyAlignment="1">
      <alignment vertical="center"/>
    </xf>
    <xf numFmtId="0" fontId="6" fillId="5" borderId="29" xfId="0" applyFont="1" applyFill="1" applyBorder="1" applyAlignment="1">
      <alignment vertical="center"/>
    </xf>
    <xf numFmtId="0" fontId="6" fillId="5" borderId="29" xfId="0" applyFont="1" applyFill="1" applyBorder="1" applyAlignment="1">
      <alignment vertical="center" wrapText="1"/>
    </xf>
    <xf numFmtId="0" fontId="6" fillId="5" borderId="30" xfId="0" applyFont="1" applyFill="1" applyBorder="1" applyAlignment="1">
      <alignment vertical="center"/>
    </xf>
    <xf numFmtId="3" fontId="0" fillId="0" borderId="1" xfId="0" applyNumberFormat="1" applyBorder="1" applyAlignment="1">
      <alignment horizontal="center" vertical="center"/>
    </xf>
    <xf numFmtId="3" fontId="0" fillId="7" borderId="1" xfId="0" applyNumberFormat="1" applyFill="1" applyBorder="1" applyAlignment="1">
      <alignment horizontal="center"/>
    </xf>
    <xf numFmtId="41" fontId="0" fillId="0" borderId="0" xfId="0" applyNumberFormat="1"/>
    <xf numFmtId="0" fontId="0" fillId="7" borderId="0" xfId="0" applyFill="1"/>
    <xf numFmtId="0" fontId="0" fillId="0" borderId="17" xfId="0" applyBorder="1" applyAlignment="1">
      <alignment horizontal="center"/>
    </xf>
    <xf numFmtId="0" fontId="1" fillId="2" borderId="14" xfId="0" applyFont="1" applyFill="1" applyBorder="1" applyAlignment="1">
      <alignment horizontal="center" vertical="center" wrapText="1"/>
    </xf>
    <xf numFmtId="0" fontId="2" fillId="3" borderId="15" xfId="0" applyFont="1" applyFill="1" applyBorder="1" applyAlignment="1">
      <alignment horizontal="center" vertical="center" wrapText="1"/>
    </xf>
    <xf numFmtId="0" fontId="0" fillId="0" borderId="14" xfId="0" applyBorder="1" applyAlignment="1">
      <alignment horizontal="center" wrapText="1"/>
    </xf>
    <xf numFmtId="41" fontId="2" fillId="4" borderId="15" xfId="6" applyFont="1" applyFill="1" applyBorder="1" applyAlignment="1">
      <alignment horizontal="center" vertical="center"/>
    </xf>
    <xf numFmtId="0" fontId="0" fillId="0" borderId="33" xfId="0" applyBorder="1"/>
    <xf numFmtId="0" fontId="0" fillId="0" borderId="17" xfId="0" applyBorder="1"/>
    <xf numFmtId="0" fontId="0" fillId="7" borderId="17" xfId="0" applyFill="1" applyBorder="1" applyAlignment="1">
      <alignment horizontal="center"/>
    </xf>
    <xf numFmtId="3" fontId="0" fillId="0" borderId="17" xfId="0" applyNumberFormat="1" applyBorder="1" applyAlignment="1">
      <alignment horizontal="center"/>
    </xf>
    <xf numFmtId="41" fontId="1" fillId="0" borderId="18" xfId="6" applyFont="1" applyBorder="1" applyAlignment="1">
      <alignment vertical="center"/>
    </xf>
    <xf numFmtId="0" fontId="11" fillId="7" borderId="0" xfId="0" applyFont="1" applyFill="1"/>
    <xf numFmtId="0" fontId="6" fillId="5" borderId="25" xfId="0" applyFont="1" applyFill="1" applyBorder="1" applyAlignment="1">
      <alignment vertical="center" wrapText="1"/>
    </xf>
    <xf numFmtId="0" fontId="6" fillId="5" borderId="28" xfId="0" applyFont="1" applyFill="1" applyBorder="1" applyAlignment="1">
      <alignment vertical="center" wrapText="1"/>
    </xf>
    <xf numFmtId="0" fontId="29" fillId="0" borderId="1" xfId="1" applyFont="1" applyFill="1" applyBorder="1" applyAlignment="1">
      <alignment horizontal="left" vertical="center" wrapText="1"/>
    </xf>
    <xf numFmtId="0" fontId="28" fillId="0" borderId="1" xfId="0" applyFont="1" applyBorder="1" applyAlignment="1">
      <alignment horizontal="left" vertical="center" wrapText="1"/>
    </xf>
    <xf numFmtId="0" fontId="30" fillId="0" borderId="1" xfId="0" applyFont="1" applyBorder="1" applyAlignment="1">
      <alignment horizontal="left" vertical="center" wrapText="1"/>
    </xf>
    <xf numFmtId="0" fontId="1" fillId="2" borderId="1" xfId="0" applyFont="1" applyFill="1" applyBorder="1" applyAlignment="1">
      <alignment horizontal="center"/>
    </xf>
    <xf numFmtId="0" fontId="0" fillId="2" borderId="1" xfId="0" applyFill="1" applyBorder="1"/>
    <xf numFmtId="0" fontId="15" fillId="0" borderId="1" xfId="0" applyFont="1" applyBorder="1"/>
    <xf numFmtId="0" fontId="0" fillId="7" borderId="1" xfId="0" applyFill="1" applyBorder="1" applyAlignment="1">
      <alignment horizontal="left" wrapText="1"/>
    </xf>
    <xf numFmtId="0" fontId="0" fillId="2" borderId="40" xfId="0" applyFill="1" applyBorder="1"/>
    <xf numFmtId="0" fontId="0" fillId="2" borderId="41" xfId="0" applyFill="1" applyBorder="1"/>
    <xf numFmtId="0" fontId="1" fillId="2" borderId="14" xfId="0" applyFont="1" applyFill="1" applyBorder="1" applyAlignment="1">
      <alignment horizontal="center"/>
    </xf>
    <xf numFmtId="0" fontId="1" fillId="2" borderId="15" xfId="0" applyFont="1" applyFill="1" applyBorder="1" applyAlignment="1">
      <alignment horizontal="center"/>
    </xf>
    <xf numFmtId="0" fontId="0" fillId="0" borderId="14" xfId="0" applyBorder="1" applyAlignment="1">
      <alignment horizontal="center" vertical="center"/>
    </xf>
    <xf numFmtId="0" fontId="7" fillId="7" borderId="15" xfId="1" applyFill="1" applyBorder="1"/>
    <xf numFmtId="0" fontId="7" fillId="7" borderId="15" xfId="1" applyFill="1" applyBorder="1" applyAlignment="1">
      <alignment horizontal="left" vertical="center"/>
    </xf>
    <xf numFmtId="0" fontId="7" fillId="0" borderId="41" xfId="1" applyBorder="1"/>
    <xf numFmtId="0" fontId="7" fillId="0" borderId="15" xfId="1" applyFill="1" applyBorder="1" applyAlignment="1">
      <alignment horizontal="left" vertical="center"/>
    </xf>
    <xf numFmtId="0" fontId="0" fillId="0" borderId="16" xfId="0" applyBorder="1" applyAlignment="1">
      <alignment horizontal="center" vertical="center"/>
    </xf>
    <xf numFmtId="0" fontId="7" fillId="0" borderId="18" xfId="1" applyBorder="1"/>
    <xf numFmtId="0" fontId="0" fillId="2" borderId="19" xfId="0" applyFill="1" applyBorder="1"/>
    <xf numFmtId="0" fontId="0" fillId="2" borderId="20" xfId="0" applyFill="1" applyBorder="1"/>
    <xf numFmtId="0" fontId="0" fillId="2" borderId="21" xfId="0" applyFill="1" applyBorder="1"/>
    <xf numFmtId="0" fontId="5" fillId="2" borderId="14" xfId="0" applyFont="1" applyFill="1" applyBorder="1" applyAlignment="1">
      <alignment horizontal="center" vertical="center"/>
    </xf>
    <xf numFmtId="0" fontId="5" fillId="2" borderId="2" xfId="0" applyFont="1" applyFill="1" applyBorder="1" applyAlignment="1">
      <alignment horizontal="center" vertical="center"/>
    </xf>
    <xf numFmtId="0" fontId="5" fillId="2" borderId="22" xfId="0" applyFont="1" applyFill="1" applyBorder="1" applyAlignment="1">
      <alignment horizontal="center" vertical="center"/>
    </xf>
    <xf numFmtId="0" fontId="17" fillId="2" borderId="10" xfId="0" applyFont="1" applyFill="1" applyBorder="1" applyAlignment="1">
      <alignment horizontal="center" vertical="center"/>
    </xf>
    <xf numFmtId="0" fontId="17" fillId="2" borderId="9" xfId="0" applyFont="1" applyFill="1" applyBorder="1" applyAlignment="1">
      <alignment horizontal="center" vertical="center"/>
    </xf>
    <xf numFmtId="0" fontId="17" fillId="2" borderId="12" xfId="0" applyFont="1" applyFill="1" applyBorder="1" applyAlignment="1">
      <alignment horizontal="center" vertical="center" wrapText="1"/>
    </xf>
    <xf numFmtId="0" fontId="27" fillId="2" borderId="1" xfId="0" applyFont="1" applyFill="1" applyBorder="1" applyAlignment="1">
      <alignment horizontal="center" vertical="center" wrapText="1"/>
    </xf>
    <xf numFmtId="0" fontId="3" fillId="2" borderId="14" xfId="0" applyFont="1" applyFill="1" applyBorder="1" applyAlignment="1">
      <alignment horizontal="center" vertical="center" wrapText="1"/>
    </xf>
    <xf numFmtId="0" fontId="1" fillId="2" borderId="1" xfId="0" applyFont="1" applyFill="1" applyBorder="1" applyAlignment="1">
      <alignment horizontal="center"/>
    </xf>
    <xf numFmtId="0" fontId="1" fillId="2" borderId="1" xfId="0" applyFont="1" applyFill="1" applyBorder="1" applyAlignment="1">
      <alignment horizontal="center" vertical="center"/>
    </xf>
    <xf numFmtId="0" fontId="1" fillId="2" borderId="32" xfId="0" applyFont="1" applyFill="1" applyBorder="1" applyAlignment="1">
      <alignment horizontal="center" vertical="center"/>
    </xf>
    <xf numFmtId="0" fontId="1" fillId="2" borderId="12" xfId="0" applyFont="1" applyFill="1" applyBorder="1" applyAlignment="1">
      <alignment horizontal="center" vertical="center"/>
    </xf>
    <xf numFmtId="0" fontId="1" fillId="2" borderId="13" xfId="0" applyFont="1" applyFill="1" applyBorder="1" applyAlignment="1">
      <alignment horizontal="center" vertical="center"/>
    </xf>
    <xf numFmtId="0" fontId="0" fillId="0" borderId="14" xfId="0" applyBorder="1" applyAlignment="1">
      <alignment horizontal="center" wrapText="1"/>
    </xf>
    <xf numFmtId="0" fontId="0" fillId="0" borderId="31" xfId="0" applyBorder="1" applyAlignment="1">
      <alignment horizontal="center" vertical="center"/>
    </xf>
    <xf numFmtId="0" fontId="0" fillId="0" borderId="5" xfId="0" applyBorder="1" applyAlignment="1">
      <alignment horizontal="center" vertical="center"/>
    </xf>
    <xf numFmtId="0" fontId="0" fillId="0" borderId="29" xfId="0" applyBorder="1" applyAlignment="1">
      <alignment horizontal="center" vertical="center"/>
    </xf>
    <xf numFmtId="0" fontId="6" fillId="2" borderId="42" xfId="0" applyFont="1" applyFill="1" applyBorder="1" applyAlignment="1">
      <alignment horizontal="center" vertical="center"/>
    </xf>
    <xf numFmtId="0" fontId="6" fillId="2" borderId="43" xfId="0" applyFont="1" applyFill="1" applyBorder="1" applyAlignment="1">
      <alignment horizontal="center" vertical="center"/>
    </xf>
    <xf numFmtId="0" fontId="6" fillId="5" borderId="23" xfId="0" applyFont="1" applyFill="1" applyBorder="1" applyAlignment="1">
      <alignment vertical="center" wrapText="1"/>
    </xf>
    <xf numFmtId="0" fontId="6" fillId="5" borderId="25" xfId="0" applyFont="1" applyFill="1" applyBorder="1" applyAlignment="1">
      <alignment vertical="center" wrapText="1"/>
    </xf>
    <xf numFmtId="0" fontId="6" fillId="5" borderId="6" xfId="0" applyFont="1" applyFill="1" applyBorder="1" applyAlignment="1">
      <alignment vertical="center"/>
    </xf>
    <xf numFmtId="0" fontId="6" fillId="5" borderId="3" xfId="0" applyFont="1" applyFill="1" applyBorder="1" applyAlignment="1">
      <alignment vertical="center"/>
    </xf>
    <xf numFmtId="0" fontId="6" fillId="5" borderId="6" xfId="0" applyFont="1" applyFill="1" applyBorder="1" applyAlignment="1">
      <alignment vertical="center" wrapText="1"/>
    </xf>
    <xf numFmtId="0" fontId="6" fillId="5" borderId="3" xfId="0" applyFont="1" applyFill="1" applyBorder="1" applyAlignment="1">
      <alignment vertical="center" wrapText="1"/>
    </xf>
    <xf numFmtId="0" fontId="6" fillId="5" borderId="24" xfId="0" applyFont="1" applyFill="1" applyBorder="1" applyAlignment="1">
      <alignment vertical="center"/>
    </xf>
    <xf numFmtId="0" fontId="6" fillId="5" borderId="26" xfId="0" applyFont="1" applyFill="1" applyBorder="1" applyAlignment="1">
      <alignment vertical="center"/>
    </xf>
    <xf numFmtId="0" fontId="26" fillId="2" borderId="19" xfId="0" applyFont="1" applyFill="1" applyBorder="1" applyAlignment="1">
      <alignment horizontal="center"/>
    </xf>
    <xf numFmtId="0" fontId="26" fillId="2" borderId="20" xfId="0" applyFont="1" applyFill="1" applyBorder="1" applyAlignment="1">
      <alignment horizontal="center"/>
    </xf>
    <xf numFmtId="0" fontId="26" fillId="2" borderId="21" xfId="0" applyFont="1" applyFill="1" applyBorder="1" applyAlignment="1">
      <alignment horizontal="center"/>
    </xf>
    <xf numFmtId="0" fontId="0" fillId="2" borderId="37" xfId="0" applyFill="1" applyBorder="1" applyAlignment="1">
      <alignment horizontal="center"/>
    </xf>
    <xf numFmtId="0" fontId="0" fillId="2" borderId="38" xfId="0" applyFill="1" applyBorder="1" applyAlignment="1">
      <alignment horizontal="center"/>
    </xf>
    <xf numFmtId="0" fontId="28" fillId="0" borderId="1" xfId="0" applyFont="1" applyBorder="1" applyAlignment="1">
      <alignment horizontal="left" vertical="top" wrapText="1"/>
    </xf>
    <xf numFmtId="0" fontId="30" fillId="0" borderId="1" xfId="0" applyFont="1" applyBorder="1" applyAlignment="1">
      <alignment horizontal="left" vertical="top" wrapText="1"/>
    </xf>
    <xf numFmtId="0" fontId="11" fillId="7" borderId="0" xfId="0" applyFont="1" applyFill="1" applyAlignment="1">
      <alignment horizontal="center"/>
    </xf>
    <xf numFmtId="0" fontId="24" fillId="7" borderId="0" xfId="0" applyFont="1" applyFill="1"/>
    <xf numFmtId="0" fontId="21" fillId="8" borderId="1" xfId="0" applyFont="1" applyFill="1" applyBorder="1" applyAlignment="1">
      <alignment horizontal="center"/>
    </xf>
    <xf numFmtId="0" fontId="11" fillId="0" borderId="1" xfId="0" applyFont="1" applyBorder="1" applyAlignment="1">
      <alignment wrapText="1"/>
    </xf>
    <xf numFmtId="0" fontId="25" fillId="0" borderId="1" xfId="0" applyFont="1" applyBorder="1" applyAlignment="1">
      <alignment wrapText="1"/>
    </xf>
    <xf numFmtId="0" fontId="24" fillId="0" borderId="0" xfId="0" applyFont="1"/>
    <xf numFmtId="0" fontId="11" fillId="0" borderId="0" xfId="0" applyFont="1"/>
    <xf numFmtId="0" fontId="21" fillId="2" borderId="1" xfId="0" applyFont="1" applyFill="1" applyBorder="1" applyAlignment="1">
      <alignment horizontal="center"/>
    </xf>
    <xf numFmtId="0" fontId="0" fillId="0" borderId="44" xfId="0" applyBorder="1" applyAlignment="1">
      <alignment horizontal="center" wrapText="1"/>
    </xf>
    <xf numFmtId="0" fontId="0" fillId="0" borderId="40" xfId="0" applyBorder="1" applyAlignment="1">
      <alignment horizontal="center" wrapText="1"/>
    </xf>
    <xf numFmtId="0" fontId="0" fillId="0" borderId="33" xfId="0" applyBorder="1" applyAlignment="1">
      <alignment horizontal="center" wrapText="1"/>
    </xf>
    <xf numFmtId="0" fontId="31" fillId="9" borderId="34" xfId="0" applyFont="1" applyFill="1" applyBorder="1" applyAlignment="1">
      <alignment horizontal="center" vertical="center" wrapText="1"/>
    </xf>
    <xf numFmtId="0" fontId="31" fillId="9" borderId="35" xfId="0" applyFont="1" applyFill="1" applyBorder="1" applyAlignment="1">
      <alignment horizontal="center" vertical="center" wrapText="1"/>
    </xf>
    <xf numFmtId="0" fontId="31" fillId="9" borderId="39" xfId="0" applyFont="1" applyFill="1" applyBorder="1" applyAlignment="1">
      <alignment horizontal="center" vertical="center" wrapText="1"/>
    </xf>
    <xf numFmtId="0" fontId="31" fillId="9" borderId="36" xfId="0" applyFont="1" applyFill="1" applyBorder="1" applyAlignment="1">
      <alignment horizontal="center" vertical="center" wrapText="1"/>
    </xf>
    <xf numFmtId="0" fontId="31" fillId="9" borderId="32" xfId="0" applyFont="1" applyFill="1" applyBorder="1" applyAlignment="1">
      <alignment horizontal="center" vertical="center" wrapText="1"/>
    </xf>
    <xf numFmtId="17" fontId="31" fillId="9" borderId="12" xfId="0" applyNumberFormat="1" applyFont="1" applyFill="1" applyBorder="1" applyAlignment="1">
      <alignment horizontal="center" vertical="center"/>
    </xf>
    <xf numFmtId="17" fontId="31" fillId="9" borderId="12" xfId="0" applyNumberFormat="1" applyFont="1" applyFill="1" applyBorder="1" applyAlignment="1">
      <alignment horizontal="center" vertical="center" wrapText="1"/>
    </xf>
    <xf numFmtId="17" fontId="31" fillId="9" borderId="9" xfId="0" applyNumberFormat="1" applyFont="1" applyFill="1" applyBorder="1" applyAlignment="1">
      <alignment horizontal="center" vertical="center" wrapText="1"/>
    </xf>
    <xf numFmtId="0" fontId="31" fillId="9" borderId="13" xfId="0" applyFont="1" applyFill="1" applyBorder="1" applyAlignment="1">
      <alignment horizontal="center" vertical="center" wrapText="1"/>
    </xf>
    <xf numFmtId="0" fontId="31" fillId="9" borderId="14" xfId="0" applyFont="1" applyFill="1" applyBorder="1" applyAlignment="1">
      <alignment horizontal="center" vertical="center" wrapText="1"/>
    </xf>
    <xf numFmtId="17" fontId="31" fillId="9" borderId="1" xfId="0" applyNumberFormat="1" applyFont="1" applyFill="1" applyBorder="1" applyAlignment="1">
      <alignment horizontal="center" vertical="center"/>
    </xf>
    <xf numFmtId="17" fontId="31" fillId="9" borderId="1" xfId="0" applyNumberFormat="1" applyFont="1" applyFill="1" applyBorder="1" applyAlignment="1">
      <alignment horizontal="center" vertical="center" wrapText="1"/>
    </xf>
    <xf numFmtId="17" fontId="31" fillId="9" borderId="3" xfId="0" applyNumberFormat="1" applyFont="1" applyFill="1" applyBorder="1" applyAlignment="1">
      <alignment horizontal="center" vertical="center" wrapText="1"/>
    </xf>
    <xf numFmtId="0" fontId="31" fillId="9" borderId="15" xfId="0" applyFont="1" applyFill="1" applyBorder="1" applyAlignment="1">
      <alignment horizontal="center" vertical="center" wrapText="1"/>
    </xf>
    <xf numFmtId="0" fontId="31" fillId="7" borderId="14" xfId="0" applyFont="1" applyFill="1" applyBorder="1" applyAlignment="1">
      <alignment horizontal="center" vertical="center" wrapText="1"/>
    </xf>
    <xf numFmtId="0" fontId="32" fillId="7" borderId="1" xfId="0" applyFont="1" applyFill="1" applyBorder="1" applyAlignment="1">
      <alignment horizontal="center" vertical="center" wrapText="1"/>
    </xf>
    <xf numFmtId="0" fontId="32" fillId="7" borderId="7" xfId="0" applyFont="1" applyFill="1" applyBorder="1" applyAlignment="1">
      <alignment horizontal="center" vertical="center" wrapText="1"/>
    </xf>
    <xf numFmtId="0" fontId="32" fillId="7" borderId="15" xfId="12" applyFont="1" applyFill="1" applyBorder="1" applyAlignment="1">
      <alignment horizontal="center" vertical="center" wrapText="1"/>
    </xf>
    <xf numFmtId="0" fontId="31" fillId="7" borderId="14" xfId="0" applyFont="1" applyFill="1" applyBorder="1" applyAlignment="1">
      <alignment horizontal="center" vertical="center"/>
    </xf>
    <xf numFmtId="0" fontId="31" fillId="0" borderId="14" xfId="0" applyFont="1" applyBorder="1" applyAlignment="1">
      <alignment horizontal="center" vertical="center"/>
    </xf>
    <xf numFmtId="0" fontId="32" fillId="0" borderId="1" xfId="0" applyFont="1" applyBorder="1" applyAlignment="1">
      <alignment horizontal="center" vertical="center" wrapText="1"/>
    </xf>
    <xf numFmtId="0" fontId="32" fillId="7" borderId="1" xfId="13" applyFont="1" applyFill="1" applyBorder="1" applyAlignment="1">
      <alignment horizontal="center" vertical="center" wrapText="1"/>
    </xf>
    <xf numFmtId="0" fontId="32" fillId="0" borderId="1" xfId="13" applyFont="1" applyBorder="1" applyAlignment="1">
      <alignment horizontal="center" vertical="center"/>
    </xf>
    <xf numFmtId="0" fontId="32" fillId="7" borderId="6" xfId="0" applyFont="1" applyFill="1" applyBorder="1" applyAlignment="1">
      <alignment horizontal="center" vertical="center" wrapText="1"/>
    </xf>
    <xf numFmtId="0" fontId="32" fillId="0" borderId="1" xfId="12" applyFont="1" applyBorder="1" applyAlignment="1">
      <alignment horizontal="center" vertical="center" wrapText="1"/>
    </xf>
    <xf numFmtId="0" fontId="32" fillId="7" borderId="1" xfId="12" applyFont="1" applyFill="1" applyBorder="1" applyAlignment="1">
      <alignment horizontal="center" vertical="center" wrapText="1"/>
    </xf>
    <xf numFmtId="0" fontId="32" fillId="0" borderId="1" xfId="12" applyFont="1" applyBorder="1" applyAlignment="1">
      <alignment horizontal="center" vertical="center"/>
    </xf>
    <xf numFmtId="0" fontId="33" fillId="0" borderId="14" xfId="0" applyFont="1" applyBorder="1" applyAlignment="1">
      <alignment horizontal="center" vertical="center"/>
    </xf>
    <xf numFmtId="0" fontId="34" fillId="0" borderId="1" xfId="0" applyFont="1" applyBorder="1" applyAlignment="1">
      <alignment horizontal="center" vertical="center" wrapText="1"/>
    </xf>
    <xf numFmtId="0" fontId="34" fillId="7" borderId="1" xfId="0" applyFont="1" applyFill="1" applyBorder="1" applyAlignment="1">
      <alignment horizontal="center" vertical="center" wrapText="1"/>
    </xf>
    <xf numFmtId="0" fontId="34" fillId="6" borderId="1" xfId="0" applyFont="1" applyFill="1" applyBorder="1" applyAlignment="1">
      <alignment horizontal="center" vertical="center" wrapText="1"/>
    </xf>
    <xf numFmtId="0" fontId="34" fillId="7" borderId="7" xfId="0" applyFont="1" applyFill="1" applyBorder="1" applyAlignment="1">
      <alignment horizontal="center" vertical="center" wrapText="1"/>
    </xf>
    <xf numFmtId="0" fontId="35" fillId="7" borderId="15" xfId="12" applyFont="1" applyFill="1" applyBorder="1" applyAlignment="1">
      <alignment horizontal="center" vertical="center" wrapText="1"/>
    </xf>
    <xf numFmtId="0" fontId="33" fillId="7" borderId="14" xfId="0" applyFont="1" applyFill="1" applyBorder="1" applyAlignment="1">
      <alignment horizontal="center" vertical="center"/>
    </xf>
    <xf numFmtId="0" fontId="31" fillId="7" borderId="23" xfId="0" applyFont="1" applyFill="1" applyBorder="1" applyAlignment="1">
      <alignment horizontal="center" vertical="center"/>
    </xf>
    <xf numFmtId="0" fontId="34" fillId="7" borderId="6" xfId="0" applyFont="1" applyFill="1" applyBorder="1" applyAlignment="1">
      <alignment horizontal="center" vertical="center"/>
    </xf>
    <xf numFmtId="0" fontId="32" fillId="7" borderId="8" xfId="0" applyFont="1" applyFill="1" applyBorder="1" applyAlignment="1">
      <alignment horizontal="center" vertical="center" wrapText="1"/>
    </xf>
    <xf numFmtId="0" fontId="32" fillId="7" borderId="24" xfId="12" applyFont="1" applyFill="1" applyBorder="1" applyAlignment="1">
      <alignment horizontal="center" vertical="center" wrapText="1"/>
    </xf>
    <xf numFmtId="17" fontId="31" fillId="9" borderId="45" xfId="0" applyNumberFormat="1" applyFont="1" applyFill="1" applyBorder="1" applyAlignment="1">
      <alignment horizontal="center" vertical="center" wrapText="1"/>
    </xf>
    <xf numFmtId="17" fontId="31" fillId="9" borderId="46" xfId="0" applyNumberFormat="1" applyFont="1" applyFill="1" applyBorder="1" applyAlignment="1">
      <alignment horizontal="center" vertical="center" wrapText="1"/>
    </xf>
    <xf numFmtId="17" fontId="31" fillId="9" borderId="47" xfId="0" applyNumberFormat="1" applyFont="1" applyFill="1" applyBorder="1" applyAlignment="1">
      <alignment horizontal="center" vertical="center" wrapText="1"/>
    </xf>
    <xf numFmtId="0" fontId="31" fillId="9" borderId="48" xfId="0" applyFont="1" applyFill="1" applyBorder="1" applyAlignment="1">
      <alignment horizontal="center" vertical="center" wrapText="1"/>
    </xf>
    <xf numFmtId="0" fontId="31" fillId="7" borderId="49" xfId="0" applyFont="1" applyFill="1" applyBorder="1" applyAlignment="1">
      <alignment horizontal="center" vertical="center"/>
    </xf>
    <xf numFmtId="0" fontId="32" fillId="7" borderId="1" xfId="0" applyFont="1" applyFill="1" applyBorder="1" applyAlignment="1">
      <alignment horizontal="center" vertical="center"/>
    </xf>
    <xf numFmtId="0" fontId="32" fillId="7" borderId="7" xfId="0" applyFont="1" applyFill="1" applyBorder="1" applyAlignment="1">
      <alignment horizontal="center" vertical="center"/>
    </xf>
    <xf numFmtId="0" fontId="32" fillId="7" borderId="50" xfId="12" applyFont="1" applyFill="1" applyBorder="1" applyAlignment="1">
      <alignment horizontal="center" vertical="center" wrapText="1"/>
    </xf>
    <xf numFmtId="0" fontId="31" fillId="7" borderId="49" xfId="0" applyFont="1" applyFill="1" applyBorder="1" applyAlignment="1">
      <alignment horizontal="center" vertical="center" wrapText="1"/>
    </xf>
    <xf numFmtId="0" fontId="32" fillId="7" borderId="1" xfId="7" applyFont="1" applyFill="1" applyBorder="1" applyAlignment="1">
      <alignment horizontal="center" vertical="center"/>
    </xf>
    <xf numFmtId="0" fontId="32" fillId="7" borderId="7" xfId="7" applyFont="1" applyFill="1" applyBorder="1" applyAlignment="1">
      <alignment horizontal="center" vertical="center"/>
    </xf>
    <xf numFmtId="0" fontId="32" fillId="0" borderId="50" xfId="0" applyFont="1" applyBorder="1" applyAlignment="1">
      <alignment horizontal="center" vertical="center" wrapText="1"/>
    </xf>
    <xf numFmtId="0" fontId="14" fillId="7" borderId="1" xfId="0" applyFont="1" applyFill="1" applyBorder="1" applyAlignment="1">
      <alignment horizontal="center" vertical="center" wrapText="1"/>
    </xf>
    <xf numFmtId="0" fontId="35" fillId="7" borderId="50" xfId="12" applyFont="1" applyFill="1" applyBorder="1" applyAlignment="1">
      <alignment horizontal="center" vertical="center" wrapText="1"/>
    </xf>
    <xf numFmtId="0" fontId="33" fillId="7" borderId="51" xfId="0" applyFont="1" applyFill="1" applyBorder="1" applyAlignment="1">
      <alignment horizontal="center" vertical="center"/>
    </xf>
    <xf numFmtId="0" fontId="32" fillId="7" borderId="52" xfId="0" applyFont="1" applyFill="1" applyBorder="1" applyAlignment="1">
      <alignment horizontal="center" vertical="center" wrapText="1"/>
    </xf>
    <xf numFmtId="0" fontId="34" fillId="6" borderId="52" xfId="0" applyFont="1" applyFill="1" applyBorder="1" applyAlignment="1">
      <alignment horizontal="center" vertical="center" wrapText="1"/>
    </xf>
    <xf numFmtId="0" fontId="32" fillId="6" borderId="52" xfId="0" applyFont="1" applyFill="1" applyBorder="1" applyAlignment="1">
      <alignment horizontal="center" vertical="center" wrapText="1"/>
    </xf>
    <xf numFmtId="0" fontId="32" fillId="7" borderId="52" xfId="7" applyFont="1" applyFill="1" applyBorder="1" applyAlignment="1">
      <alignment horizontal="center" vertical="center"/>
    </xf>
    <xf numFmtId="0" fontId="32" fillId="7" borderId="53" xfId="7" applyFont="1" applyFill="1" applyBorder="1" applyAlignment="1">
      <alignment horizontal="center" vertical="center"/>
    </xf>
    <xf numFmtId="0" fontId="35" fillId="7" borderId="54" xfId="12" applyFont="1" applyFill="1" applyBorder="1" applyAlignment="1">
      <alignment horizontal="center" vertical="center" wrapText="1"/>
    </xf>
    <xf numFmtId="17" fontId="31" fillId="9" borderId="55" xfId="0" applyNumberFormat="1" applyFont="1" applyFill="1" applyBorder="1" applyAlignment="1">
      <alignment horizontal="center" vertical="center" wrapText="1"/>
    </xf>
    <xf numFmtId="17" fontId="31" fillId="9" borderId="3" xfId="0" applyNumberFormat="1" applyFont="1" applyFill="1" applyBorder="1" applyAlignment="1">
      <alignment horizontal="center" vertical="center" wrapText="1"/>
    </xf>
    <xf numFmtId="17" fontId="31" fillId="9" borderId="11" xfId="0" applyNumberFormat="1" applyFont="1" applyFill="1" applyBorder="1" applyAlignment="1">
      <alignment horizontal="center" vertical="center" wrapText="1"/>
    </xf>
    <xf numFmtId="17" fontId="31" fillId="9" borderId="56" xfId="0" applyNumberFormat="1" applyFont="1" applyFill="1" applyBorder="1" applyAlignment="1">
      <alignment horizontal="center" vertical="center" wrapText="1"/>
    </xf>
    <xf numFmtId="0" fontId="31" fillId="9" borderId="57" xfId="0" applyFont="1" applyFill="1" applyBorder="1" applyAlignment="1">
      <alignment horizontal="center" vertical="center" wrapText="1"/>
    </xf>
    <xf numFmtId="17" fontId="31" fillId="9" borderId="49" xfId="0" applyNumberFormat="1" applyFont="1" applyFill="1" applyBorder="1" applyAlignment="1">
      <alignment horizontal="center" vertical="center" wrapText="1"/>
    </xf>
    <xf numFmtId="17" fontId="31" fillId="9" borderId="1" xfId="0" applyNumberFormat="1" applyFont="1" applyFill="1" applyBorder="1" applyAlignment="1">
      <alignment horizontal="center" vertical="center" wrapText="1"/>
    </xf>
    <xf numFmtId="0" fontId="31" fillId="9" borderId="50" xfId="0" applyFont="1" applyFill="1" applyBorder="1" applyAlignment="1">
      <alignment horizontal="center" vertical="center" wrapText="1"/>
    </xf>
    <xf numFmtId="0" fontId="31" fillId="7" borderId="49" xfId="0" applyFont="1" applyFill="1" applyBorder="1" applyAlignment="1">
      <alignment horizontal="center" vertical="center"/>
    </xf>
    <xf numFmtId="0" fontId="32" fillId="7" borderId="1" xfId="0" applyFont="1" applyFill="1" applyBorder="1"/>
    <xf numFmtId="0" fontId="32" fillId="7" borderId="1" xfId="0" applyFont="1" applyFill="1" applyBorder="1" applyAlignment="1">
      <alignment horizontal="center" vertical="center"/>
    </xf>
    <xf numFmtId="0" fontId="32" fillId="7" borderId="6" xfId="0" applyFont="1" applyFill="1" applyBorder="1" applyAlignment="1">
      <alignment horizontal="center" vertical="center"/>
    </xf>
    <xf numFmtId="0" fontId="32" fillId="7" borderId="6" xfId="0" applyFont="1" applyFill="1" applyBorder="1" applyAlignment="1">
      <alignment horizontal="center" vertical="center" wrapText="1"/>
    </xf>
    <xf numFmtId="0" fontId="32" fillId="7" borderId="58" xfId="0" applyFont="1" applyFill="1" applyBorder="1" applyAlignment="1">
      <alignment horizontal="center" vertical="center" wrapText="1"/>
    </xf>
    <xf numFmtId="0" fontId="32" fillId="7" borderId="3" xfId="0" applyFont="1" applyFill="1" applyBorder="1" applyAlignment="1">
      <alignment horizontal="center" vertical="center"/>
    </xf>
    <xf numFmtId="0" fontId="32" fillId="7" borderId="3" xfId="0" applyFont="1" applyFill="1" applyBorder="1" applyAlignment="1">
      <alignment horizontal="center" vertical="center" wrapText="1"/>
    </xf>
    <xf numFmtId="0" fontId="32" fillId="7" borderId="57" xfId="0" applyFont="1" applyFill="1" applyBorder="1" applyAlignment="1">
      <alignment horizontal="center" vertical="center" wrapText="1"/>
    </xf>
    <xf numFmtId="0" fontId="31" fillId="0" borderId="49" xfId="0" applyFont="1" applyBorder="1" applyAlignment="1">
      <alignment horizontal="center" vertical="center"/>
    </xf>
    <xf numFmtId="0" fontId="32" fillId="0" borderId="1" xfId="0" applyFont="1" applyBorder="1"/>
    <xf numFmtId="0" fontId="32" fillId="0" borderId="1" xfId="0" applyFont="1" applyBorder="1" applyAlignment="1">
      <alignment horizontal="center" vertical="center"/>
    </xf>
    <xf numFmtId="0" fontId="32" fillId="0" borderId="6" xfId="0" applyFont="1" applyBorder="1" applyAlignment="1">
      <alignment horizontal="center" vertical="center"/>
    </xf>
    <xf numFmtId="0" fontId="32" fillId="0" borderId="50" xfId="0" applyFont="1" applyBorder="1" applyAlignment="1">
      <alignment horizontal="center" vertical="center"/>
    </xf>
    <xf numFmtId="0" fontId="32" fillId="0" borderId="3" xfId="0" applyFont="1" applyBorder="1" applyAlignment="1">
      <alignment horizontal="center" vertical="center"/>
    </xf>
    <xf numFmtId="0" fontId="34" fillId="7" borderId="1" xfId="0" applyFont="1" applyFill="1" applyBorder="1" applyAlignment="1">
      <alignment horizontal="center" vertical="center"/>
    </xf>
    <xf numFmtId="0" fontId="34" fillId="7" borderId="6" xfId="0" applyFont="1" applyFill="1" applyBorder="1" applyAlignment="1">
      <alignment horizontal="center" vertical="center"/>
    </xf>
    <xf numFmtId="0" fontId="34" fillId="7" borderId="1" xfId="0" applyFont="1" applyFill="1" applyBorder="1"/>
    <xf numFmtId="0" fontId="9" fillId="7" borderId="1" xfId="0" applyFont="1" applyFill="1" applyBorder="1" applyAlignment="1">
      <alignment vertical="center"/>
    </xf>
    <xf numFmtId="0" fontId="34" fillId="7" borderId="3" xfId="0" applyFont="1" applyFill="1" applyBorder="1" applyAlignment="1">
      <alignment horizontal="center" vertical="center"/>
    </xf>
    <xf numFmtId="0" fontId="34" fillId="6" borderId="1" xfId="0" applyFont="1" applyFill="1" applyBorder="1" applyAlignment="1">
      <alignment horizontal="center" vertical="center" wrapText="1"/>
    </xf>
    <xf numFmtId="0" fontId="10" fillId="7" borderId="1" xfId="0" applyFont="1" applyFill="1" applyBorder="1" applyAlignment="1">
      <alignment horizontal="center" vertical="center"/>
    </xf>
    <xf numFmtId="0" fontId="36" fillId="7" borderId="1" xfId="0" applyFont="1" applyFill="1" applyBorder="1" applyAlignment="1">
      <alignment horizontal="center" vertical="center"/>
    </xf>
    <xf numFmtId="0" fontId="36" fillId="7" borderId="6" xfId="0" applyFont="1" applyFill="1" applyBorder="1" applyAlignment="1">
      <alignment horizontal="center" vertical="center"/>
    </xf>
    <xf numFmtId="0" fontId="34" fillId="0" borderId="1" xfId="0" applyFont="1" applyBorder="1" applyAlignment="1">
      <alignment horizontal="center" vertical="center"/>
    </xf>
    <xf numFmtId="0" fontId="34" fillId="0" borderId="6" xfId="0" applyFont="1" applyBorder="1" applyAlignment="1">
      <alignment horizontal="center" vertical="center"/>
    </xf>
    <xf numFmtId="0" fontId="31" fillId="7" borderId="51" xfId="0" applyFont="1" applyFill="1" applyBorder="1" applyAlignment="1">
      <alignment horizontal="center" vertical="center"/>
    </xf>
    <xf numFmtId="0" fontId="34" fillId="7" borderId="52" xfId="0" applyFont="1" applyFill="1" applyBorder="1"/>
    <xf numFmtId="0" fontId="9" fillId="7" borderId="52" xfId="0" applyFont="1" applyFill="1" applyBorder="1" applyAlignment="1">
      <alignment vertical="center"/>
    </xf>
    <xf numFmtId="0" fontId="10" fillId="7" borderId="52" xfId="0" applyFont="1" applyFill="1" applyBorder="1" applyAlignment="1">
      <alignment horizontal="center" vertical="center"/>
    </xf>
    <xf numFmtId="0" fontId="36" fillId="7" borderId="52" xfId="0" applyFont="1" applyFill="1" applyBorder="1" applyAlignment="1">
      <alignment horizontal="center" vertical="center"/>
    </xf>
    <xf numFmtId="0" fontId="36" fillId="7" borderId="59" xfId="0" applyFont="1" applyFill="1" applyBorder="1" applyAlignment="1">
      <alignment horizontal="center" vertical="center"/>
    </xf>
    <xf numFmtId="0" fontId="34" fillId="0" borderId="52" xfId="0" applyFont="1" applyBorder="1" applyAlignment="1">
      <alignment horizontal="center" vertical="center"/>
    </xf>
    <xf numFmtId="0" fontId="34" fillId="0" borderId="59" xfId="0" applyFont="1" applyBorder="1" applyAlignment="1">
      <alignment horizontal="center" vertical="center"/>
    </xf>
    <xf numFmtId="0" fontId="32" fillId="0" borderId="54" xfId="0" applyFont="1" applyBorder="1" applyAlignment="1">
      <alignment horizontal="center" vertical="center"/>
    </xf>
    <xf numFmtId="0" fontId="0" fillId="0" borderId="0" xfId="0" applyAlignment="1">
      <alignment horizontal="center"/>
    </xf>
    <xf numFmtId="0" fontId="0" fillId="0" borderId="0" xfId="0" applyAlignment="1">
      <alignment horizontal="center" vertical="center"/>
    </xf>
    <xf numFmtId="3" fontId="0" fillId="7" borderId="17" xfId="0" applyNumberFormat="1" applyFill="1" applyBorder="1" applyAlignment="1">
      <alignment horizontal="center"/>
    </xf>
    <xf numFmtId="0" fontId="14" fillId="7" borderId="17" xfId="0" applyFont="1" applyFill="1" applyBorder="1" applyAlignment="1">
      <alignment horizontal="center"/>
    </xf>
    <xf numFmtId="0" fontId="7" fillId="0" borderId="1" xfId="1" applyBorder="1" applyAlignment="1">
      <alignment horizontal="left" wrapText="1"/>
    </xf>
    <xf numFmtId="0" fontId="16" fillId="0" borderId="1" xfId="1" applyFont="1" applyBorder="1" applyAlignment="1">
      <alignment horizontal="left" wrapText="1"/>
    </xf>
    <xf numFmtId="0" fontId="37" fillId="0" borderId="1" xfId="0" applyFont="1" applyBorder="1"/>
    <xf numFmtId="0" fontId="37" fillId="0" borderId="1" xfId="0" applyFont="1" applyBorder="1" applyAlignment="1">
      <alignment horizontal="center"/>
    </xf>
    <xf numFmtId="0" fontId="37" fillId="0" borderId="1" xfId="0" applyFont="1" applyBorder="1" applyAlignment="1">
      <alignment horizontal="center" vertical="center"/>
    </xf>
    <xf numFmtId="0" fontId="37" fillId="7" borderId="17" xfId="0" applyFont="1" applyFill="1" applyBorder="1" applyAlignment="1">
      <alignment horizontal="center"/>
    </xf>
    <xf numFmtId="3" fontId="37" fillId="7" borderId="17" xfId="0" applyNumberFormat="1" applyFont="1" applyFill="1" applyBorder="1" applyAlignment="1">
      <alignment horizontal="center"/>
    </xf>
    <xf numFmtId="0" fontId="23" fillId="4" borderId="1" xfId="0" applyFont="1" applyFill="1" applyBorder="1" applyAlignment="1">
      <alignment horizontal="center" vertical="center"/>
    </xf>
    <xf numFmtId="0" fontId="37" fillId="0" borderId="0" xfId="0" applyFont="1"/>
    <xf numFmtId="0" fontId="1" fillId="2" borderId="1" xfId="0" applyFont="1" applyFill="1" applyBorder="1" applyAlignment="1">
      <alignment horizontal="center" wrapText="1"/>
    </xf>
  </cellXfs>
  <cellStyles count="14">
    <cellStyle name="Hipervínculo" xfId="1" builtinId="8"/>
    <cellStyle name="Hipervínculo 2" xfId="4" xr:uid="{BE47516B-B106-46E7-A718-72864F254A02}"/>
    <cellStyle name="Hipervínculo 3" xfId="11" xr:uid="{BF97601E-D64F-409E-BD9F-2A4154162D49}"/>
    <cellStyle name="Millares [0]" xfId="6" builtinId="6"/>
    <cellStyle name="Normal" xfId="0" builtinId="0"/>
    <cellStyle name="Normal 2" xfId="3" xr:uid="{B2D4B21F-FFC6-4BEC-990B-945A21F0C36C}"/>
    <cellStyle name="Normal 2 2" xfId="10" xr:uid="{78812370-1A9D-4BF7-B201-C81FDA629534}"/>
    <cellStyle name="Normal 2_ESTADO CARTAS Y BASE DE DATOS FEBRERO 2015" xfId="5" xr:uid="{A19528E1-CF34-4AE9-9926-667220473932}"/>
    <cellStyle name="Normal 3" xfId="2" xr:uid="{7D56E875-54C5-4643-A722-D0CA436F97C8}"/>
    <cellStyle name="Normal 4" xfId="12" xr:uid="{E56543AB-1962-4949-AFAD-A95D25DF64C9}"/>
    <cellStyle name="Normal 5" xfId="13" xr:uid="{7A3CAB3D-BE4F-4716-8DB1-E7F5CB461B66}"/>
    <cellStyle name="Normal 6" xfId="7" xr:uid="{9FD17FC0-20BD-48CB-A2E3-3B9BDA6160D6}"/>
    <cellStyle name="Normal 7" xfId="9" xr:uid="{18872CF0-2383-4E41-A6F0-89B1426D5F5F}"/>
    <cellStyle name="TableStyleLight1" xfId="8" xr:uid="{3962257B-3D7F-43BE-943E-AD192366C66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persons/person.xml><?xml version="1.0" encoding="utf-8"?>
<personList xmlns="http://schemas.microsoft.com/office/spreadsheetml/2018/threadedcomments" xmlns:x="http://schemas.openxmlformats.org/spreadsheetml/2006/main">
  <person displayName="DANIEL BLANCO SANTAMARIA" id="{951614BE-B748-452B-BA91-AA4AA551C537}" userId="6416cfa4ab3be223" providerId="Windows Live"/>
</personList>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E4" dT="2021-11-29T21:17:37.00" personId="{951614BE-B748-452B-BA91-AA4AA551C537}" id="{D91E29F5-B146-4D46-AF83-E47C092E586E}">
    <text>GERENCIA INF  27
PLANEACION 1
MERCADEO 1
JEFE Y ASI 2</text>
  </threadedComment>
  <threadedComment ref="E4" dT="2021-12-06T13:55:12.31" personId="{951614BE-B748-452B-BA91-AA4AA551C537}" id="{800A9B26-20DE-4F36-849A-D52B7BB5E7B7}" parentId="{D91E29F5-B146-4D46-AF83-E47C092E586E}">
    <text>alejo 1</text>
  </threadedComment>
  <threadedComment ref="E5" dT="2021-11-29T21:18:05.32" personId="{951614BE-B748-452B-BA91-AA4AA551C537}" id="{6187A207-3B16-49AB-B6FD-F15C3F731C6A}">
    <text>GINF 48
PLANEACION 3
MERCADEO 2</text>
  </threadedComment>
</ThreadedComments>
</file>

<file path=xl/worksheets/_rels/sheet2.xml.rels><?xml version="1.0" encoding="UTF-8" standalone="yes"?>
<Relationships xmlns="http://schemas.openxmlformats.org/package/2006/relationships"><Relationship Id="rId3" Type="http://schemas.openxmlformats.org/officeDocument/2006/relationships/hyperlink" Target="mailto:f1soler@saludcapita.gov.co" TargetMode="External"/><Relationship Id="rId2" Type="http://schemas.openxmlformats.org/officeDocument/2006/relationships/hyperlink" Target="mailto:jefecontrolinterno@subredsuroccidente.gov.co" TargetMode="External"/><Relationship Id="rId1" Type="http://schemas.openxmlformats.org/officeDocument/2006/relationships/hyperlink" Target="mailto:jjvl@villavecesconsultores.com" TargetMode="External"/><Relationship Id="rId4"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 Id="rId4" Type="http://schemas.microsoft.com/office/2017/10/relationships/threadedComment" Target="../threadedComments/threadedComment1.xml"/></Relationships>
</file>

<file path=xl/worksheets/_rels/sheet4.xml.rels><?xml version="1.0" encoding="UTF-8" standalone="yes"?>
<Relationships xmlns="http://schemas.openxmlformats.org/package/2006/relationships"><Relationship Id="rId3" Type="http://schemas.openxmlformats.org/officeDocument/2006/relationships/hyperlink" Target="mailto:Contratos@dbd.com.co" TargetMode="External"/><Relationship Id="rId2" Type="http://schemas.openxmlformats.org/officeDocument/2006/relationships/hyperlink" Target="mailto:protexmedica007@gmail.com07@GMAIL.COM" TargetMode="External"/><Relationship Id="rId1" Type="http://schemas.openxmlformats.org/officeDocument/2006/relationships/hyperlink" Target="mailto:asesorbogota.discolmedica@gmail.com" TargetMode="External"/><Relationship Id="rId6" Type="http://schemas.openxmlformats.org/officeDocument/2006/relationships/printerSettings" Target="../printerSettings/printerSettings3.bin"/><Relationship Id="rId5" Type="http://schemas.openxmlformats.org/officeDocument/2006/relationships/hyperlink" Target="mailto:asistente.gerencia@cpcol.com" TargetMode="External"/><Relationship Id="rId4" Type="http://schemas.openxmlformats.org/officeDocument/2006/relationships/hyperlink" Target="mailto:lavasetadmon@gmail.com" TargetMode="External"/></Relationships>
</file>

<file path=xl/worksheets/_rels/sheet5.xml.rels><?xml version="1.0" encoding="UTF-8" standalone="yes"?>
<Relationships xmlns="http://schemas.openxmlformats.org/package/2006/relationships"><Relationship Id="rId8" Type="http://schemas.openxmlformats.org/officeDocument/2006/relationships/hyperlink" Target="mailto:YLRodriguez@saludcapital.gov.co" TargetMode="External"/><Relationship Id="rId3" Type="http://schemas.openxmlformats.org/officeDocument/2006/relationships/hyperlink" Target="mailto:nejvargas@epssanitas.com" TargetMode="External"/><Relationship Id="rId7" Type="http://schemas.openxmlformats.org/officeDocument/2006/relationships/hyperlink" Target="mailto:rocio.moreno@positiva.gov.co" TargetMode="External"/><Relationship Id="rId2" Type="http://schemas.openxmlformats.org/officeDocument/2006/relationships/hyperlink" Target="mailto:gerenciageneral@capitalsalud.gov.co" TargetMode="External"/><Relationship Id="rId1" Type="http://schemas.openxmlformats.org/officeDocument/2006/relationships/hyperlink" Target="mailto:spcardenasg@compensarsalud.com" TargetMode="External"/><Relationship Id="rId6" Type="http://schemas.openxmlformats.org/officeDocument/2006/relationships/hyperlink" Target="mailto:yarias@sis.co" TargetMode="External"/><Relationship Id="rId5" Type="http://schemas.openxmlformats.org/officeDocument/2006/relationships/hyperlink" Target="mailto:esperanza.velandia@asmetsalud.com" TargetMode="External"/><Relationship Id="rId4" Type="http://schemas.openxmlformats.org/officeDocument/2006/relationships/hyperlink" Target="mailto:jenny.riveros@nuevaeps.com.c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784FD4-1C52-4C28-B919-A608B52A7659}">
  <dimension ref="A1:AA6"/>
  <sheetViews>
    <sheetView tabSelected="1" workbookViewId="0">
      <selection activeCell="F5" sqref="F5"/>
    </sheetView>
  </sheetViews>
  <sheetFormatPr baseColWidth="10" defaultRowHeight="15" x14ac:dyDescent="0.25"/>
  <cols>
    <col min="1" max="1" width="16.5703125" style="21" customWidth="1"/>
    <col min="2" max="2" width="23.140625" customWidth="1"/>
    <col min="3" max="3" width="16.42578125" customWidth="1"/>
    <col min="4" max="4" width="14.85546875" customWidth="1"/>
    <col min="5" max="6" width="24.5703125" customWidth="1"/>
    <col min="7" max="7" width="11.28515625" customWidth="1"/>
    <col min="8" max="8" width="13.28515625" customWidth="1"/>
    <col min="11" max="11" width="13.85546875" customWidth="1"/>
    <col min="13" max="13" width="16.5703125" customWidth="1"/>
    <col min="21" max="21" width="12.42578125" customWidth="1"/>
    <col min="26" max="26" width="12.42578125" customWidth="1"/>
  </cols>
  <sheetData>
    <row r="1" spans="1:27" ht="44.25" customHeight="1" x14ac:dyDescent="0.25">
      <c r="A1" s="236" t="s">
        <v>364</v>
      </c>
      <c r="B1" s="84"/>
      <c r="C1" s="84"/>
      <c r="D1" s="84"/>
      <c r="E1" s="84"/>
      <c r="F1" s="84"/>
      <c r="G1" s="84"/>
      <c r="H1" s="84"/>
      <c r="I1" s="84"/>
      <c r="J1" s="84"/>
      <c r="K1" s="84"/>
      <c r="L1" s="84"/>
      <c r="M1" s="84"/>
      <c r="N1" s="84"/>
      <c r="O1" s="84"/>
      <c r="P1" s="84"/>
      <c r="Q1" s="84"/>
      <c r="R1" s="84"/>
      <c r="S1" s="84"/>
      <c r="T1" s="84"/>
      <c r="U1" s="84"/>
      <c r="V1" s="84"/>
      <c r="W1" s="84"/>
      <c r="X1" s="84"/>
      <c r="Y1" s="84"/>
      <c r="Z1" s="84"/>
      <c r="AA1" s="84"/>
    </row>
    <row r="2" spans="1:27" s="4" customFormat="1" ht="30" x14ac:dyDescent="0.25">
      <c r="A2" s="1"/>
      <c r="B2" s="2" t="s">
        <v>0</v>
      </c>
      <c r="C2" s="3" t="s">
        <v>1</v>
      </c>
      <c r="D2" s="3" t="s">
        <v>2</v>
      </c>
      <c r="E2" s="2" t="s">
        <v>3</v>
      </c>
      <c r="F2" s="2" t="s">
        <v>320</v>
      </c>
      <c r="G2" s="85" t="s">
        <v>4</v>
      </c>
      <c r="H2" s="85"/>
      <c r="I2" s="85"/>
      <c r="J2" s="85"/>
      <c r="K2" s="85"/>
      <c r="L2" s="85"/>
      <c r="M2" s="85"/>
      <c r="N2" s="85"/>
      <c r="O2" s="85"/>
      <c r="P2" s="85"/>
      <c r="Q2" s="85"/>
      <c r="R2" s="85"/>
      <c r="S2" s="85"/>
      <c r="T2" s="85"/>
      <c r="U2" s="85"/>
      <c r="V2" s="85"/>
      <c r="W2" s="85"/>
      <c r="X2" s="85"/>
      <c r="Y2" s="85"/>
      <c r="Z2" s="85"/>
      <c r="AA2" s="85"/>
    </row>
    <row r="3" spans="1:27" s="4" customFormat="1" ht="330" x14ac:dyDescent="0.25">
      <c r="A3" s="1" t="s">
        <v>5</v>
      </c>
      <c r="B3" s="5" t="s">
        <v>363</v>
      </c>
      <c r="C3" s="5" t="s">
        <v>51</v>
      </c>
      <c r="D3" s="5" t="s">
        <v>319</v>
      </c>
      <c r="E3" s="5" t="s">
        <v>6</v>
      </c>
      <c r="F3" s="5" t="s">
        <v>321</v>
      </c>
      <c r="G3" s="6" t="s">
        <v>7</v>
      </c>
      <c r="H3" s="6" t="s">
        <v>100</v>
      </c>
      <c r="I3" s="7" t="s">
        <v>8</v>
      </c>
      <c r="J3" s="7" t="s">
        <v>9</v>
      </c>
      <c r="K3" s="7" t="s">
        <v>10</v>
      </c>
      <c r="L3" s="7" t="s">
        <v>11</v>
      </c>
      <c r="M3" s="7" t="s">
        <v>12</v>
      </c>
      <c r="N3" s="7" t="s">
        <v>13</v>
      </c>
      <c r="O3" s="7" t="s">
        <v>14</v>
      </c>
      <c r="P3" s="7" t="s">
        <v>15</v>
      </c>
      <c r="Q3" s="7" t="s">
        <v>16</v>
      </c>
      <c r="R3" s="7" t="s">
        <v>17</v>
      </c>
      <c r="S3" s="7" t="s">
        <v>18</v>
      </c>
      <c r="T3" s="7" t="s">
        <v>19</v>
      </c>
      <c r="U3" s="7" t="s">
        <v>20</v>
      </c>
      <c r="V3" s="7" t="s">
        <v>21</v>
      </c>
      <c r="W3" s="7" t="s">
        <v>22</v>
      </c>
      <c r="X3" s="7" t="s">
        <v>23</v>
      </c>
      <c r="Y3" s="7" t="s">
        <v>24</v>
      </c>
      <c r="Z3" s="7" t="s">
        <v>25</v>
      </c>
      <c r="AA3" s="7" t="s">
        <v>26</v>
      </c>
    </row>
    <row r="4" spans="1:27" s="235" customFormat="1" ht="16.5" thickBot="1" x14ac:dyDescent="0.3">
      <c r="A4" s="229" t="s">
        <v>27</v>
      </c>
      <c r="B4" s="230">
        <v>412</v>
      </c>
      <c r="C4" s="231">
        <v>7</v>
      </c>
      <c r="D4" s="230">
        <v>9</v>
      </c>
      <c r="E4" s="230">
        <v>60</v>
      </c>
      <c r="F4" s="230">
        <v>14</v>
      </c>
      <c r="G4" s="230">
        <v>9</v>
      </c>
      <c r="H4" s="230">
        <v>11</v>
      </c>
      <c r="I4" s="232">
        <v>80</v>
      </c>
      <c r="J4" s="232">
        <v>16</v>
      </c>
      <c r="K4" s="232">
        <v>151</v>
      </c>
      <c r="L4" s="232">
        <v>9</v>
      </c>
      <c r="M4" s="232">
        <v>10</v>
      </c>
      <c r="N4" s="232">
        <v>54</v>
      </c>
      <c r="O4" s="232">
        <v>540</v>
      </c>
      <c r="P4" s="233">
        <v>1654</v>
      </c>
      <c r="Q4" s="232">
        <v>1042</v>
      </c>
      <c r="R4" s="233">
        <v>1355</v>
      </c>
      <c r="S4" s="232">
        <v>420</v>
      </c>
      <c r="T4" s="232">
        <v>354</v>
      </c>
      <c r="U4" s="232">
        <v>35</v>
      </c>
      <c r="V4" s="232">
        <v>230</v>
      </c>
      <c r="W4" s="232">
        <v>27</v>
      </c>
      <c r="X4" s="232">
        <v>48</v>
      </c>
      <c r="Y4" s="232">
        <v>12</v>
      </c>
      <c r="Z4" s="232">
        <v>6</v>
      </c>
      <c r="AA4" s="234">
        <f>SUM(B4:Z4)</f>
        <v>6565</v>
      </c>
    </row>
    <row r="5" spans="1:27" s="15" customFormat="1" ht="344.25" x14ac:dyDescent="0.2">
      <c r="A5" s="11" t="s">
        <v>28</v>
      </c>
      <c r="B5" s="12" t="s">
        <v>118</v>
      </c>
      <c r="C5" s="12" t="s">
        <v>50</v>
      </c>
      <c r="D5" s="12" t="s">
        <v>53</v>
      </c>
      <c r="E5" s="12" t="s">
        <v>74</v>
      </c>
      <c r="F5" s="12" t="s">
        <v>322</v>
      </c>
      <c r="G5" s="12" t="s">
        <v>52</v>
      </c>
      <c r="H5" s="12" t="s">
        <v>101</v>
      </c>
      <c r="I5" s="13" t="s">
        <v>29</v>
      </c>
      <c r="J5" s="13" t="s">
        <v>30</v>
      </c>
      <c r="K5" s="13" t="s">
        <v>31</v>
      </c>
      <c r="L5" s="13" t="s">
        <v>32</v>
      </c>
      <c r="M5" s="13" t="s">
        <v>33</v>
      </c>
      <c r="N5" s="13" t="s">
        <v>34</v>
      </c>
      <c r="O5" s="13" t="s">
        <v>35</v>
      </c>
      <c r="P5" s="13" t="s">
        <v>54</v>
      </c>
      <c r="Q5" s="13" t="s">
        <v>36</v>
      </c>
      <c r="R5" s="13" t="s">
        <v>37</v>
      </c>
      <c r="S5" s="13" t="s">
        <v>38</v>
      </c>
      <c r="T5" s="13" t="s">
        <v>39</v>
      </c>
      <c r="U5" s="13" t="s">
        <v>325</v>
      </c>
      <c r="V5" s="13" t="s">
        <v>40</v>
      </c>
      <c r="W5" s="13" t="s">
        <v>41</v>
      </c>
      <c r="X5" s="13" t="s">
        <v>42</v>
      </c>
      <c r="Y5" s="13" t="s">
        <v>324</v>
      </c>
      <c r="Z5" s="13" t="s">
        <v>323</v>
      </c>
      <c r="AA5" s="14"/>
    </row>
    <row r="6" spans="1:27" s="20" customFormat="1" ht="30" x14ac:dyDescent="0.25">
      <c r="A6" s="16" t="s">
        <v>43</v>
      </c>
      <c r="B6" s="17" t="s">
        <v>44</v>
      </c>
      <c r="C6" s="18" t="s">
        <v>45</v>
      </c>
      <c r="D6" s="17" t="s">
        <v>44</v>
      </c>
      <c r="E6" s="17" t="s">
        <v>45</v>
      </c>
      <c r="F6" s="17"/>
      <c r="G6" s="19" t="s">
        <v>102</v>
      </c>
      <c r="H6" s="17" t="s">
        <v>103</v>
      </c>
      <c r="I6" s="17" t="s">
        <v>46</v>
      </c>
      <c r="J6" s="17" t="s">
        <v>46</v>
      </c>
      <c r="K6" s="17" t="s">
        <v>47</v>
      </c>
      <c r="L6" s="17" t="s">
        <v>46</v>
      </c>
      <c r="M6" s="17" t="s">
        <v>46</v>
      </c>
      <c r="N6" s="17" t="s">
        <v>46</v>
      </c>
      <c r="O6" s="17" t="s">
        <v>44</v>
      </c>
      <c r="P6" s="19" t="s">
        <v>48</v>
      </c>
      <c r="Q6" s="17" t="s">
        <v>49</v>
      </c>
      <c r="R6" s="17" t="s">
        <v>49</v>
      </c>
      <c r="S6" s="17" t="s">
        <v>49</v>
      </c>
      <c r="T6" s="17" t="s">
        <v>46</v>
      </c>
      <c r="U6" s="17" t="s">
        <v>49</v>
      </c>
      <c r="V6" s="17" t="s">
        <v>49</v>
      </c>
      <c r="W6" s="17" t="s">
        <v>46</v>
      </c>
      <c r="X6" s="17" t="s">
        <v>46</v>
      </c>
      <c r="Y6" s="17" t="s">
        <v>46</v>
      </c>
      <c r="Z6" s="17" t="s">
        <v>46</v>
      </c>
      <c r="AA6" s="17"/>
    </row>
  </sheetData>
  <mergeCells count="2">
    <mergeCell ref="A1:AA1"/>
    <mergeCell ref="G2:AA2"/>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322426-C816-465D-8186-5CB050789634}">
  <dimension ref="A2:C32"/>
  <sheetViews>
    <sheetView workbookViewId="0">
      <selection activeCell="C1" sqref="C1:C1048576"/>
    </sheetView>
  </sheetViews>
  <sheetFormatPr baseColWidth="10" defaultRowHeight="15" x14ac:dyDescent="0.25"/>
  <cols>
    <col min="1" max="1" width="47" customWidth="1"/>
    <col min="2" max="3" width="21.7109375" customWidth="1"/>
  </cols>
  <sheetData>
    <row r="2" spans="1:3" x14ac:dyDescent="0.25">
      <c r="A2" s="110" t="s">
        <v>278</v>
      </c>
      <c r="B2" s="110"/>
      <c r="C2" s="110"/>
    </row>
    <row r="3" spans="1:3" x14ac:dyDescent="0.25">
      <c r="A3" s="110" t="s">
        <v>279</v>
      </c>
      <c r="B3" s="110"/>
      <c r="C3" s="110"/>
    </row>
    <row r="4" spans="1:3" x14ac:dyDescent="0.25">
      <c r="A4" s="110" t="s">
        <v>280</v>
      </c>
      <c r="B4" s="110"/>
      <c r="C4" s="110"/>
    </row>
    <row r="5" spans="1:3" x14ac:dyDescent="0.25">
      <c r="A5" s="111" t="s">
        <v>281</v>
      </c>
      <c r="B5" s="52"/>
      <c r="C5" s="52"/>
    </row>
    <row r="6" spans="1:3" x14ac:dyDescent="0.25">
      <c r="A6" s="52"/>
      <c r="B6" s="52"/>
      <c r="C6" s="52"/>
    </row>
    <row r="7" spans="1:3" x14ac:dyDescent="0.25">
      <c r="A7" s="112" t="s">
        <v>282</v>
      </c>
      <c r="B7" s="112" t="s">
        <v>283</v>
      </c>
      <c r="C7" s="112" t="s">
        <v>98</v>
      </c>
    </row>
    <row r="8" spans="1:3" ht="39" x14ac:dyDescent="0.25">
      <c r="A8" s="113" t="s">
        <v>284</v>
      </c>
      <c r="B8" s="113" t="s">
        <v>285</v>
      </c>
      <c r="C8" s="113" t="s">
        <v>286</v>
      </c>
    </row>
    <row r="9" spans="1:3" ht="51.75" x14ac:dyDescent="0.25">
      <c r="A9" s="114" t="s">
        <v>180</v>
      </c>
      <c r="B9" s="114" t="s">
        <v>285</v>
      </c>
      <c r="C9" s="114" t="s">
        <v>287</v>
      </c>
    </row>
    <row r="10" spans="1:3" ht="26.25" x14ac:dyDescent="0.25">
      <c r="A10" s="25" t="s">
        <v>288</v>
      </c>
      <c r="B10" s="113" t="s">
        <v>289</v>
      </c>
      <c r="C10" s="113" t="s">
        <v>290</v>
      </c>
    </row>
    <row r="11" spans="1:3" x14ac:dyDescent="0.25">
      <c r="A11" s="115" t="s">
        <v>291</v>
      </c>
      <c r="B11" s="116"/>
      <c r="C11" s="116"/>
    </row>
    <row r="12" spans="1:3" x14ac:dyDescent="0.25">
      <c r="A12" s="116"/>
      <c r="B12" s="116"/>
      <c r="C12" s="116"/>
    </row>
    <row r="13" spans="1:3" x14ac:dyDescent="0.25">
      <c r="A13" s="112" t="s">
        <v>282</v>
      </c>
      <c r="B13" s="112" t="s">
        <v>283</v>
      </c>
      <c r="C13" s="112" t="s">
        <v>98</v>
      </c>
    </row>
    <row r="14" spans="1:3" ht="51.75" x14ac:dyDescent="0.25">
      <c r="A14" s="113" t="s">
        <v>292</v>
      </c>
      <c r="B14" s="113" t="s">
        <v>293</v>
      </c>
      <c r="C14" s="113" t="s">
        <v>294</v>
      </c>
    </row>
    <row r="15" spans="1:3" ht="64.5" x14ac:dyDescent="0.25">
      <c r="A15" s="113" t="s">
        <v>182</v>
      </c>
      <c r="B15" s="113" t="s">
        <v>295</v>
      </c>
      <c r="C15" s="113" t="s">
        <v>296</v>
      </c>
    </row>
    <row r="16" spans="1:3" ht="64.5" x14ac:dyDescent="0.25">
      <c r="A16" s="113" t="s">
        <v>297</v>
      </c>
      <c r="B16" s="113" t="s">
        <v>298</v>
      </c>
      <c r="C16" s="113" t="s">
        <v>181</v>
      </c>
    </row>
    <row r="17" spans="1:3" x14ac:dyDescent="0.25">
      <c r="A17" s="52"/>
      <c r="B17" s="52"/>
      <c r="C17" s="52"/>
    </row>
    <row r="18" spans="1:3" x14ac:dyDescent="0.25">
      <c r="A18" s="111" t="s">
        <v>299</v>
      </c>
      <c r="B18" s="52"/>
      <c r="C18" s="52"/>
    </row>
    <row r="19" spans="1:3" x14ac:dyDescent="0.25">
      <c r="A19" s="52"/>
      <c r="B19" s="52"/>
      <c r="C19" s="52"/>
    </row>
    <row r="20" spans="1:3" x14ac:dyDescent="0.25">
      <c r="A20" s="112" t="s">
        <v>282</v>
      </c>
      <c r="B20" s="112" t="s">
        <v>283</v>
      </c>
      <c r="C20" s="112" t="s">
        <v>98</v>
      </c>
    </row>
    <row r="21" spans="1:3" ht="51.75" x14ac:dyDescent="0.25">
      <c r="A21" s="113"/>
      <c r="B21" s="113" t="s">
        <v>300</v>
      </c>
      <c r="C21" s="113"/>
    </row>
    <row r="22" spans="1:3" ht="26.25" x14ac:dyDescent="0.25">
      <c r="A22" s="113" t="s">
        <v>301</v>
      </c>
      <c r="B22" s="113" t="s">
        <v>302</v>
      </c>
      <c r="C22" s="113"/>
    </row>
    <row r="23" spans="1:3" ht="26.25" x14ac:dyDescent="0.25">
      <c r="A23" s="113" t="s">
        <v>303</v>
      </c>
      <c r="B23" s="113" t="s">
        <v>304</v>
      </c>
      <c r="C23" s="113"/>
    </row>
    <row r="24" spans="1:3" ht="26.25" x14ac:dyDescent="0.25">
      <c r="A24" s="113" t="s">
        <v>305</v>
      </c>
      <c r="B24" s="113" t="s">
        <v>306</v>
      </c>
      <c r="C24" s="113" t="s">
        <v>307</v>
      </c>
    </row>
    <row r="25" spans="1:3" x14ac:dyDescent="0.25">
      <c r="A25" s="52"/>
      <c r="B25" s="52"/>
      <c r="C25" s="52"/>
    </row>
    <row r="26" spans="1:3" x14ac:dyDescent="0.25">
      <c r="A26" s="52"/>
      <c r="B26" s="52"/>
      <c r="C26" s="52"/>
    </row>
    <row r="27" spans="1:3" x14ac:dyDescent="0.25">
      <c r="A27" s="117" t="s">
        <v>308</v>
      </c>
      <c r="B27" s="117" t="s">
        <v>179</v>
      </c>
      <c r="C27" s="117" t="s">
        <v>309</v>
      </c>
    </row>
    <row r="28" spans="1:3" ht="30" x14ac:dyDescent="0.25">
      <c r="A28" s="25" t="s">
        <v>310</v>
      </c>
      <c r="B28" s="25" t="s">
        <v>311</v>
      </c>
      <c r="C28" s="227" t="s">
        <v>312</v>
      </c>
    </row>
    <row r="29" spans="1:3" ht="45" x14ac:dyDescent="0.25">
      <c r="A29" s="25" t="s">
        <v>313</v>
      </c>
      <c r="B29" s="25" t="s">
        <v>314</v>
      </c>
      <c r="C29" s="227" t="s">
        <v>315</v>
      </c>
    </row>
    <row r="30" spans="1:3" ht="26.25" x14ac:dyDescent="0.25">
      <c r="A30" s="25" t="s">
        <v>316</v>
      </c>
      <c r="B30" s="25" t="s">
        <v>317</v>
      </c>
      <c r="C30" s="228" t="s">
        <v>318</v>
      </c>
    </row>
    <row r="31" spans="1:3" x14ac:dyDescent="0.25">
      <c r="A31" s="52"/>
      <c r="B31" s="52"/>
      <c r="C31" s="52"/>
    </row>
    <row r="32" spans="1:3" x14ac:dyDescent="0.25">
      <c r="A32" s="52"/>
      <c r="B32" s="52"/>
      <c r="C32" s="52"/>
    </row>
  </sheetData>
  <mergeCells count="3">
    <mergeCell ref="A2:C2"/>
    <mergeCell ref="A3:C3"/>
    <mergeCell ref="A4:C4"/>
  </mergeCells>
  <hyperlinks>
    <hyperlink ref="C28" r:id="rId1" xr:uid="{8F8FA1C0-564B-47F9-A1BF-362EE4BD9D35}"/>
    <hyperlink ref="C29" r:id="rId2" xr:uid="{E5CDB919-9064-4C41-9F31-0E2A3DDF32EB}"/>
    <hyperlink ref="C30" r:id="rId3" xr:uid="{905D2A03-E211-4DFF-88C5-586BAC09D417}"/>
  </hyperlinks>
  <pageMargins left="0.7" right="0.7" top="0.75" bottom="0.75" header="0.3" footer="0.3"/>
  <pageSetup orientation="portrait" r:id="rId4"/>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1445C4-B97C-43DC-9648-39E8689A7213}">
  <dimension ref="A1:X10"/>
  <sheetViews>
    <sheetView workbookViewId="0">
      <selection activeCell="D16" sqref="D16"/>
    </sheetView>
  </sheetViews>
  <sheetFormatPr baseColWidth="10" defaultRowHeight="15" x14ac:dyDescent="0.25"/>
  <cols>
    <col min="3" max="4" width="13.7109375" customWidth="1"/>
  </cols>
  <sheetData>
    <row r="1" spans="1:24" ht="30" customHeight="1" x14ac:dyDescent="0.25">
      <c r="A1" s="86" t="s">
        <v>4</v>
      </c>
      <c r="B1" s="87"/>
      <c r="C1" s="87"/>
      <c r="D1" s="87"/>
      <c r="E1" s="87"/>
      <c r="F1" s="87"/>
      <c r="G1" s="87"/>
      <c r="H1" s="87"/>
      <c r="I1" s="87"/>
      <c r="J1" s="87"/>
      <c r="K1" s="87"/>
      <c r="L1" s="87"/>
      <c r="M1" s="87"/>
      <c r="N1" s="87"/>
      <c r="O1" s="87"/>
      <c r="P1" s="87"/>
      <c r="Q1" s="87"/>
      <c r="R1" s="87"/>
      <c r="S1" s="87"/>
      <c r="T1" s="87"/>
      <c r="U1" s="87"/>
      <c r="V1" s="87"/>
      <c r="W1" s="88"/>
    </row>
    <row r="2" spans="1:24" ht="126" x14ac:dyDescent="0.25">
      <c r="A2" s="43" t="s">
        <v>105</v>
      </c>
      <c r="B2" s="2" t="s">
        <v>106</v>
      </c>
      <c r="C2" s="2" t="s">
        <v>107</v>
      </c>
      <c r="D2" s="2" t="s">
        <v>100</v>
      </c>
      <c r="E2" s="7" t="s">
        <v>8</v>
      </c>
      <c r="F2" s="7" t="s">
        <v>9</v>
      </c>
      <c r="G2" s="7" t="s">
        <v>10</v>
      </c>
      <c r="H2" s="7" t="s">
        <v>11</v>
      </c>
      <c r="I2" s="7" t="s">
        <v>12</v>
      </c>
      <c r="J2" s="7" t="s">
        <v>13</v>
      </c>
      <c r="K2" s="7" t="s">
        <v>14</v>
      </c>
      <c r="L2" s="7" t="s">
        <v>15</v>
      </c>
      <c r="M2" s="7" t="s">
        <v>16</v>
      </c>
      <c r="N2" s="7" t="s">
        <v>17</v>
      </c>
      <c r="O2" s="7" t="s">
        <v>18</v>
      </c>
      <c r="P2" s="7" t="s">
        <v>19</v>
      </c>
      <c r="Q2" s="7" t="s">
        <v>20</v>
      </c>
      <c r="R2" s="7" t="s">
        <v>21</v>
      </c>
      <c r="S2" s="7" t="s">
        <v>22</v>
      </c>
      <c r="T2" s="7" t="s">
        <v>23</v>
      </c>
      <c r="U2" s="7" t="s">
        <v>24</v>
      </c>
      <c r="V2" s="7" t="s">
        <v>25</v>
      </c>
      <c r="W2" s="44" t="s">
        <v>26</v>
      </c>
    </row>
    <row r="3" spans="1:24" ht="60" x14ac:dyDescent="0.25">
      <c r="A3" s="45" t="s">
        <v>108</v>
      </c>
      <c r="B3" s="18" t="s">
        <v>109</v>
      </c>
      <c r="C3" s="18" t="s">
        <v>110</v>
      </c>
      <c r="D3" s="18">
        <v>11</v>
      </c>
      <c r="E3" s="10">
        <v>85</v>
      </c>
      <c r="F3" s="10">
        <v>16</v>
      </c>
      <c r="G3" s="10">
        <v>165</v>
      </c>
      <c r="H3" s="10">
        <v>7</v>
      </c>
      <c r="I3" s="10">
        <v>7</v>
      </c>
      <c r="J3" s="10">
        <v>48</v>
      </c>
      <c r="K3" s="10">
        <v>454</v>
      </c>
      <c r="L3" s="38">
        <v>1651</v>
      </c>
      <c r="M3" s="10">
        <v>636</v>
      </c>
      <c r="N3" s="38">
        <v>1467</v>
      </c>
      <c r="O3" s="10">
        <v>384</v>
      </c>
      <c r="P3" s="10">
        <v>406</v>
      </c>
      <c r="Q3" s="10">
        <v>39</v>
      </c>
      <c r="R3" s="10">
        <f>175+6+33</f>
        <v>214</v>
      </c>
      <c r="S3" s="10">
        <v>27</v>
      </c>
      <c r="T3" s="10">
        <v>48</v>
      </c>
      <c r="U3" s="10">
        <v>10</v>
      </c>
      <c r="V3" s="10">
        <v>4</v>
      </c>
      <c r="W3" s="46">
        <f>+U3+T3+S3+R3+Q3+P3+O3+N3+M3+L3+K3+J3+I3+H3+G3+F3+E3+V3</f>
        <v>5668</v>
      </c>
    </row>
    <row r="4" spans="1:24" ht="15.75" x14ac:dyDescent="0.25">
      <c r="A4" s="89" t="s">
        <v>108</v>
      </c>
      <c r="B4" s="90" t="s">
        <v>111</v>
      </c>
      <c r="C4" s="10" t="s">
        <v>104</v>
      </c>
      <c r="D4" s="10">
        <v>9</v>
      </c>
      <c r="E4" s="10">
        <v>32</v>
      </c>
      <c r="F4" s="10">
        <v>5</v>
      </c>
      <c r="G4" s="10">
        <v>28</v>
      </c>
      <c r="H4" s="10">
        <v>1</v>
      </c>
      <c r="I4" s="10">
        <v>4</v>
      </c>
      <c r="J4" s="10">
        <v>16</v>
      </c>
      <c r="K4" s="10">
        <v>182</v>
      </c>
      <c r="L4" s="39">
        <v>83</v>
      </c>
      <c r="M4" s="10">
        <v>124</v>
      </c>
      <c r="N4" s="38">
        <v>334</v>
      </c>
      <c r="O4" s="10">
        <v>75</v>
      </c>
      <c r="P4" s="10">
        <v>35</v>
      </c>
      <c r="Q4" s="10">
        <v>3</v>
      </c>
      <c r="R4" s="10">
        <v>45</v>
      </c>
      <c r="S4" s="10">
        <v>5</v>
      </c>
      <c r="T4" s="10">
        <v>18</v>
      </c>
      <c r="U4" s="10">
        <v>5</v>
      </c>
      <c r="V4" s="10">
        <v>1</v>
      </c>
      <c r="W4" s="46">
        <f>+U4+T4+S4+R4+Q4+P4+O4+N4+M4+L4+K4+J4+I4+H4+G4+F4+E4+V4+D4</f>
        <v>1005</v>
      </c>
      <c r="X4" s="40"/>
    </row>
    <row r="5" spans="1:24" ht="15.75" x14ac:dyDescent="0.25">
      <c r="A5" s="89"/>
      <c r="B5" s="91"/>
      <c r="C5" s="10" t="s">
        <v>112</v>
      </c>
      <c r="D5" s="10">
        <v>2</v>
      </c>
      <c r="E5" s="10">
        <f>48+3+2</f>
        <v>53</v>
      </c>
      <c r="F5" s="10">
        <v>11</v>
      </c>
      <c r="G5" s="10">
        <v>136</v>
      </c>
      <c r="H5" s="10">
        <v>6</v>
      </c>
      <c r="I5" s="10">
        <v>4</v>
      </c>
      <c r="J5" s="10">
        <v>30</v>
      </c>
      <c r="K5" s="10">
        <v>250</v>
      </c>
      <c r="L5" s="39">
        <v>1688</v>
      </c>
      <c r="M5" s="10">
        <v>546</v>
      </c>
      <c r="N5" s="38">
        <v>1021</v>
      </c>
      <c r="O5" s="10">
        <v>345</v>
      </c>
      <c r="P5" s="10">
        <v>319</v>
      </c>
      <c r="Q5" s="10">
        <v>31</v>
      </c>
      <c r="R5" s="10">
        <v>185</v>
      </c>
      <c r="S5" s="10">
        <v>22</v>
      </c>
      <c r="T5" s="10">
        <v>26</v>
      </c>
      <c r="U5" s="10">
        <v>6</v>
      </c>
      <c r="V5" s="10">
        <v>5</v>
      </c>
      <c r="W5" s="46">
        <f>+U5+T5+S5+R5+Q5+P5+O5+N5+M5+L5+K5+J5+I5+H5+G5+F5+E5+V5+D5</f>
        <v>4686</v>
      </c>
      <c r="X5" s="40"/>
    </row>
    <row r="6" spans="1:24" ht="15.75" thickBot="1" x14ac:dyDescent="0.3">
      <c r="A6" s="47"/>
      <c r="B6" s="92"/>
      <c r="C6" s="48" t="s">
        <v>113</v>
      </c>
      <c r="D6" s="42">
        <f>SUM(D4:D5)</f>
        <v>11</v>
      </c>
      <c r="E6" s="42">
        <f t="shared" ref="E6:W6" si="0">SUM(E4:E5)</f>
        <v>85</v>
      </c>
      <c r="F6" s="49">
        <f>SUM(F4:F5)</f>
        <v>16</v>
      </c>
      <c r="G6" s="49">
        <f>SUM(G4:G5)</f>
        <v>164</v>
      </c>
      <c r="H6" s="42">
        <f t="shared" si="0"/>
        <v>7</v>
      </c>
      <c r="I6" s="42">
        <f t="shared" si="0"/>
        <v>8</v>
      </c>
      <c r="J6" s="42">
        <f t="shared" si="0"/>
        <v>46</v>
      </c>
      <c r="K6" s="42">
        <f t="shared" si="0"/>
        <v>432</v>
      </c>
      <c r="L6" s="50">
        <f t="shared" si="0"/>
        <v>1771</v>
      </c>
      <c r="M6" s="42">
        <f t="shared" si="0"/>
        <v>670</v>
      </c>
      <c r="N6" s="50">
        <f t="shared" si="0"/>
        <v>1355</v>
      </c>
      <c r="O6" s="49">
        <f>SUM(O4:O5)</f>
        <v>420</v>
      </c>
      <c r="P6" s="42">
        <f t="shared" si="0"/>
        <v>354</v>
      </c>
      <c r="Q6" s="42">
        <f t="shared" si="0"/>
        <v>34</v>
      </c>
      <c r="R6" s="49">
        <f>SUM(R4:R5)</f>
        <v>230</v>
      </c>
      <c r="S6" s="49">
        <f>SUM(S4:S5)</f>
        <v>27</v>
      </c>
      <c r="T6" s="42">
        <f t="shared" si="0"/>
        <v>44</v>
      </c>
      <c r="U6" s="42">
        <f t="shared" si="0"/>
        <v>11</v>
      </c>
      <c r="V6" s="42">
        <f t="shared" si="0"/>
        <v>6</v>
      </c>
      <c r="W6" s="51">
        <f t="shared" si="0"/>
        <v>5691</v>
      </c>
    </row>
    <row r="8" spans="1:24" ht="15.75" customHeight="1" x14ac:dyDescent="0.25">
      <c r="A8" s="118" t="s">
        <v>108</v>
      </c>
      <c r="B8" s="90" t="s">
        <v>276</v>
      </c>
      <c r="C8" s="10" t="s">
        <v>104</v>
      </c>
      <c r="D8" s="10">
        <v>9</v>
      </c>
      <c r="E8" s="10">
        <v>32</v>
      </c>
      <c r="F8" s="10">
        <v>2</v>
      </c>
      <c r="G8" s="10">
        <v>26</v>
      </c>
      <c r="H8" s="10">
        <v>1</v>
      </c>
      <c r="I8" s="10">
        <v>4</v>
      </c>
      <c r="J8" s="10">
        <v>15</v>
      </c>
      <c r="K8" s="10">
        <v>190</v>
      </c>
      <c r="L8" s="39">
        <v>79</v>
      </c>
      <c r="M8" s="10">
        <v>137</v>
      </c>
      <c r="N8" s="38">
        <v>334</v>
      </c>
      <c r="O8" s="10">
        <v>75</v>
      </c>
      <c r="P8" s="10">
        <v>32</v>
      </c>
      <c r="Q8" s="10">
        <v>9</v>
      </c>
      <c r="R8" s="10">
        <v>45</v>
      </c>
      <c r="S8" s="10">
        <v>5</v>
      </c>
      <c r="T8" s="10">
        <v>21</v>
      </c>
      <c r="U8" s="10">
        <v>6</v>
      </c>
      <c r="V8" s="10">
        <v>1</v>
      </c>
      <c r="W8" s="46">
        <f>+U8+T8+S8+R8+Q8+P8+O8+N8+M8+L8+K8+J8+I8+H8+G8+F8+E8+V8+D8</f>
        <v>1023</v>
      </c>
    </row>
    <row r="9" spans="1:24" ht="15.75" x14ac:dyDescent="0.25">
      <c r="A9" s="119"/>
      <c r="B9" s="91"/>
      <c r="C9" s="10" t="s">
        <v>112</v>
      </c>
      <c r="D9" s="10">
        <v>2</v>
      </c>
      <c r="E9" s="10">
        <v>48</v>
      </c>
      <c r="F9" s="10">
        <v>14</v>
      </c>
      <c r="G9" s="10">
        <v>125</v>
      </c>
      <c r="H9" s="10">
        <v>8</v>
      </c>
      <c r="I9" s="10">
        <v>6</v>
      </c>
      <c r="J9" s="10">
        <v>39</v>
      </c>
      <c r="K9" s="10">
        <v>350</v>
      </c>
      <c r="L9" s="39">
        <v>1575</v>
      </c>
      <c r="M9" s="10">
        <v>905</v>
      </c>
      <c r="N9" s="38">
        <v>1021</v>
      </c>
      <c r="O9" s="10">
        <v>345</v>
      </c>
      <c r="P9" s="10">
        <v>319</v>
      </c>
      <c r="Q9" s="10">
        <v>26</v>
      </c>
      <c r="R9" s="10">
        <v>185</v>
      </c>
      <c r="S9" s="10">
        <v>22</v>
      </c>
      <c r="T9" s="10">
        <v>27</v>
      </c>
      <c r="U9" s="10">
        <v>6</v>
      </c>
      <c r="V9" s="10">
        <v>5</v>
      </c>
      <c r="W9" s="46">
        <f>+U9+T9+S9+R9+Q9+P9+O9+N9+M9+L9+K9+J9+I9+H9+G9+F9+E9+V9+D9</f>
        <v>5028</v>
      </c>
      <c r="X9" s="40"/>
    </row>
    <row r="10" spans="1:24" ht="15.75" thickBot="1" x14ac:dyDescent="0.3">
      <c r="A10" s="120"/>
      <c r="B10" s="92"/>
      <c r="C10" s="48" t="s">
        <v>113</v>
      </c>
      <c r="D10" s="42">
        <f>SUM(D8:D9)</f>
        <v>11</v>
      </c>
      <c r="E10" s="49">
        <f t="shared" ref="E10:W10" si="1">SUM(E8:E9)</f>
        <v>80</v>
      </c>
      <c r="F10" s="49">
        <f>SUM(F8:F9)</f>
        <v>16</v>
      </c>
      <c r="G10" s="49">
        <f>SUM(G8:G9)</f>
        <v>151</v>
      </c>
      <c r="H10" s="49">
        <f t="shared" ref="H10:W10" si="2">SUM(H8:H9)</f>
        <v>9</v>
      </c>
      <c r="I10" s="49">
        <f t="shared" si="2"/>
        <v>10</v>
      </c>
      <c r="J10" s="49">
        <f t="shared" si="2"/>
        <v>54</v>
      </c>
      <c r="K10" s="49">
        <f t="shared" si="2"/>
        <v>540</v>
      </c>
      <c r="L10" s="225">
        <f t="shared" si="2"/>
        <v>1654</v>
      </c>
      <c r="M10" s="49">
        <f t="shared" si="2"/>
        <v>1042</v>
      </c>
      <c r="N10" s="225">
        <f t="shared" si="2"/>
        <v>1355</v>
      </c>
      <c r="O10" s="49">
        <f>SUM(O8:O9)</f>
        <v>420</v>
      </c>
      <c r="P10" s="226">
        <f t="shared" ref="P10:W10" si="3">SUM(P8:P9)</f>
        <v>351</v>
      </c>
      <c r="Q10" s="49">
        <f t="shared" si="3"/>
        <v>35</v>
      </c>
      <c r="R10" s="49">
        <f>SUM(R8:R9)</f>
        <v>230</v>
      </c>
      <c r="S10" s="49">
        <f>SUM(S8:S9)</f>
        <v>27</v>
      </c>
      <c r="T10" s="49">
        <f t="shared" ref="T10:W10" si="4">SUM(T8:T9)</f>
        <v>48</v>
      </c>
      <c r="U10" s="49">
        <f t="shared" si="4"/>
        <v>12</v>
      </c>
      <c r="V10" s="49">
        <f t="shared" si="4"/>
        <v>6</v>
      </c>
      <c r="W10" s="51">
        <f t="shared" si="4"/>
        <v>6051</v>
      </c>
    </row>
  </sheetData>
  <mergeCells count="5">
    <mergeCell ref="A1:W1"/>
    <mergeCell ref="A4:A5"/>
    <mergeCell ref="B4:B6"/>
    <mergeCell ref="B8:B10"/>
    <mergeCell ref="A8:A10"/>
  </mergeCells>
  <pageMargins left="0.7" right="0.7" top="0.75" bottom="0.75" header="0.3" footer="0.3"/>
  <pageSetup orientation="portrait" r:id="rId1"/>
  <ignoredErrors>
    <ignoredError sqref="D6" formulaRange="1"/>
  </ignoredErrors>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50B8C3-B10E-411B-9F7E-1CEE0468E87E}">
  <dimension ref="A1:D16"/>
  <sheetViews>
    <sheetView workbookViewId="0">
      <selection activeCell="C1" sqref="C1:D1048576"/>
    </sheetView>
  </sheetViews>
  <sheetFormatPr baseColWidth="10" defaultRowHeight="15" x14ac:dyDescent="0.25"/>
  <cols>
    <col min="1" max="1" width="17.140625" customWidth="1"/>
    <col min="2" max="2" width="28.140625" customWidth="1"/>
    <col min="3" max="3" width="29.5703125" customWidth="1"/>
    <col min="4" max="4" width="30" customWidth="1"/>
  </cols>
  <sheetData>
    <row r="1" spans="1:4" x14ac:dyDescent="0.25">
      <c r="A1" s="73" t="s">
        <v>99</v>
      </c>
      <c r="B1" s="74"/>
      <c r="C1" s="74"/>
      <c r="D1" s="75"/>
    </row>
    <row r="2" spans="1:4" x14ac:dyDescent="0.25">
      <c r="A2" s="76" t="s">
        <v>55</v>
      </c>
      <c r="B2" s="77" t="s">
        <v>56</v>
      </c>
      <c r="C2" s="77" t="s">
        <v>58</v>
      </c>
      <c r="D2" s="78" t="s">
        <v>59</v>
      </c>
    </row>
    <row r="3" spans="1:4" x14ac:dyDescent="0.25">
      <c r="A3" s="95" t="s">
        <v>60</v>
      </c>
      <c r="B3" s="97" t="s">
        <v>61</v>
      </c>
      <c r="C3" s="99" t="s">
        <v>62</v>
      </c>
      <c r="D3" s="101" t="s">
        <v>63</v>
      </c>
    </row>
    <row r="4" spans="1:4" x14ac:dyDescent="0.25">
      <c r="A4" s="96"/>
      <c r="B4" s="98"/>
      <c r="C4" s="100"/>
      <c r="D4" s="102"/>
    </row>
    <row r="5" spans="1:4" ht="45" x14ac:dyDescent="0.25">
      <c r="A5" s="53" t="s">
        <v>64</v>
      </c>
      <c r="B5" s="22" t="s">
        <v>65</v>
      </c>
      <c r="C5" s="23" t="s">
        <v>62</v>
      </c>
      <c r="D5" s="34" t="s">
        <v>63</v>
      </c>
    </row>
    <row r="6" spans="1:4" x14ac:dyDescent="0.25">
      <c r="A6" s="95" t="s">
        <v>66</v>
      </c>
      <c r="B6" s="97" t="s">
        <v>67</v>
      </c>
      <c r="C6" s="99" t="s">
        <v>68</v>
      </c>
      <c r="D6" s="101" t="s">
        <v>63</v>
      </c>
    </row>
    <row r="7" spans="1:4" x14ac:dyDescent="0.25">
      <c r="A7" s="96"/>
      <c r="B7" s="98"/>
      <c r="C7" s="100"/>
      <c r="D7" s="102"/>
    </row>
    <row r="8" spans="1:4" ht="30" x14ac:dyDescent="0.25">
      <c r="A8" s="53" t="s">
        <v>69</v>
      </c>
      <c r="B8" s="22" t="s">
        <v>70</v>
      </c>
      <c r="C8" s="23" t="s">
        <v>71</v>
      </c>
      <c r="D8" s="34" t="s">
        <v>63</v>
      </c>
    </row>
    <row r="9" spans="1:4" ht="45.75" thickBot="1" x14ac:dyDescent="0.3">
      <c r="A9" s="54" t="s">
        <v>72</v>
      </c>
      <c r="B9" s="35" t="s">
        <v>73</v>
      </c>
      <c r="C9" s="36" t="s">
        <v>62</v>
      </c>
      <c r="D9" s="37" t="s">
        <v>63</v>
      </c>
    </row>
    <row r="10" spans="1:4" ht="15.75" thickBot="1" x14ac:dyDescent="0.3">
      <c r="A10" s="93" t="s">
        <v>275</v>
      </c>
      <c r="B10" s="94"/>
      <c r="C10" s="94"/>
      <c r="D10" s="94"/>
    </row>
    <row r="11" spans="1:4" x14ac:dyDescent="0.25">
      <c r="A11" s="79" t="s">
        <v>97</v>
      </c>
      <c r="B11" s="80" t="s">
        <v>98</v>
      </c>
      <c r="C11" s="80" t="s">
        <v>77</v>
      </c>
      <c r="D11" s="81" t="s">
        <v>57</v>
      </c>
    </row>
    <row r="12" spans="1:4" ht="25.5" x14ac:dyDescent="0.25">
      <c r="A12" s="29" t="s">
        <v>79</v>
      </c>
      <c r="B12" s="26" t="s">
        <v>80</v>
      </c>
      <c r="C12" s="27" t="s">
        <v>81</v>
      </c>
      <c r="D12" s="28">
        <v>3185714381</v>
      </c>
    </row>
    <row r="13" spans="1:4" ht="38.25" x14ac:dyDescent="0.25">
      <c r="A13" s="29" t="s">
        <v>82</v>
      </c>
      <c r="B13" s="26" t="s">
        <v>83</v>
      </c>
      <c r="C13" s="27" t="s">
        <v>84</v>
      </c>
      <c r="D13" s="28">
        <v>3202260096</v>
      </c>
    </row>
    <row r="14" spans="1:4" ht="25.5" x14ac:dyDescent="0.25">
      <c r="A14" s="29" t="s">
        <v>85</v>
      </c>
      <c r="B14" s="26" t="s">
        <v>86</v>
      </c>
      <c r="C14" s="27" t="s">
        <v>87</v>
      </c>
      <c r="D14" s="28" t="s">
        <v>88</v>
      </c>
    </row>
    <row r="15" spans="1:4" ht="25.5" x14ac:dyDescent="0.25">
      <c r="A15" s="29" t="s">
        <v>89</v>
      </c>
      <c r="B15" s="26" t="s">
        <v>90</v>
      </c>
      <c r="C15" s="27" t="s">
        <v>91</v>
      </c>
      <c r="D15" s="28" t="s">
        <v>92</v>
      </c>
    </row>
    <row r="16" spans="1:4" ht="26.25" thickBot="1" x14ac:dyDescent="0.3">
      <c r="A16" s="30" t="s">
        <v>93</v>
      </c>
      <c r="B16" s="31" t="s">
        <v>94</v>
      </c>
      <c r="C16" s="32" t="s">
        <v>95</v>
      </c>
      <c r="D16" s="33" t="s">
        <v>96</v>
      </c>
    </row>
  </sheetData>
  <mergeCells count="9">
    <mergeCell ref="A3:A4"/>
    <mergeCell ref="B3:B4"/>
    <mergeCell ref="C3:C4"/>
    <mergeCell ref="D3:D4"/>
    <mergeCell ref="A10:D10"/>
    <mergeCell ref="A6:A7"/>
    <mergeCell ref="B6:B7"/>
    <mergeCell ref="C6:C7"/>
    <mergeCell ref="D6:D7"/>
  </mergeCells>
  <hyperlinks>
    <hyperlink ref="C12" r:id="rId1" xr:uid="{00000000-0004-0000-0000-000000000000}"/>
    <hyperlink ref="C13" r:id="rId2" xr:uid="{00000000-0004-0000-0000-000001000000}"/>
    <hyperlink ref="C14" r:id="rId3" xr:uid="{00000000-0004-0000-0000-000002000000}"/>
    <hyperlink ref="C15" r:id="rId4" xr:uid="{00000000-0004-0000-0000-000003000000}"/>
    <hyperlink ref="C16" r:id="rId5" xr:uid="{00000000-0004-0000-0000-000004000000}"/>
  </hyperlinks>
  <pageMargins left="0.7" right="0.7" top="0.75" bottom="0.75" header="0.3" footer="0.3"/>
  <pageSetup orientation="portrait" horizontalDpi="300" verticalDpi="300" r:id="rId6"/>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DABC42-ECA5-40D1-96C8-F1F0B5DD0B8C}">
  <dimension ref="A2:D14"/>
  <sheetViews>
    <sheetView workbookViewId="0">
      <selection activeCell="A6" sqref="A6:A14"/>
    </sheetView>
  </sheetViews>
  <sheetFormatPr baseColWidth="10" defaultRowHeight="15" x14ac:dyDescent="0.25"/>
  <cols>
    <col min="1" max="1" width="28.5703125" bestFit="1" customWidth="1"/>
    <col min="2" max="2" width="30.42578125" bestFit="1" customWidth="1"/>
    <col min="3" max="3" width="45.85546875" bestFit="1" customWidth="1"/>
    <col min="4" max="4" width="35" bestFit="1" customWidth="1"/>
  </cols>
  <sheetData>
    <row r="2" spans="1:4" ht="15.75" thickBot="1" x14ac:dyDescent="0.3"/>
    <row r="3" spans="1:4" ht="26.25" x14ac:dyDescent="0.4">
      <c r="A3" s="103" t="s">
        <v>119</v>
      </c>
      <c r="B3" s="104"/>
      <c r="C3" s="104"/>
      <c r="D3" s="105"/>
    </row>
    <row r="4" spans="1:4" x14ac:dyDescent="0.25">
      <c r="A4" s="62"/>
      <c r="B4" s="4"/>
      <c r="C4" s="4"/>
      <c r="D4" s="63"/>
    </row>
    <row r="5" spans="1:4" x14ac:dyDescent="0.25">
      <c r="A5" s="64" t="s">
        <v>120</v>
      </c>
      <c r="B5" s="58" t="s">
        <v>121</v>
      </c>
      <c r="C5" s="58" t="s">
        <v>98</v>
      </c>
      <c r="D5" s="65" t="s">
        <v>122</v>
      </c>
    </row>
    <row r="6" spans="1:4" x14ac:dyDescent="0.25">
      <c r="A6" s="66" t="s">
        <v>123</v>
      </c>
      <c r="B6" s="24" t="s">
        <v>124</v>
      </c>
      <c r="C6" s="24" t="s">
        <v>125</v>
      </c>
      <c r="D6" s="67" t="s">
        <v>126</v>
      </c>
    </row>
    <row r="7" spans="1:4" x14ac:dyDescent="0.25">
      <c r="A7" s="66" t="s">
        <v>127</v>
      </c>
      <c r="B7" s="24" t="s">
        <v>128</v>
      </c>
      <c r="C7" s="24" t="s">
        <v>129</v>
      </c>
      <c r="D7" s="67" t="s">
        <v>130</v>
      </c>
    </row>
    <row r="8" spans="1:4" x14ac:dyDescent="0.25">
      <c r="A8" s="66" t="s">
        <v>131</v>
      </c>
      <c r="B8" s="24" t="s">
        <v>132</v>
      </c>
      <c r="C8" s="24" t="s">
        <v>133</v>
      </c>
      <c r="D8" s="67" t="s">
        <v>134</v>
      </c>
    </row>
    <row r="9" spans="1:4" x14ac:dyDescent="0.25">
      <c r="A9" s="66" t="s">
        <v>135</v>
      </c>
      <c r="B9" s="24" t="s">
        <v>136</v>
      </c>
      <c r="C9" s="24" t="s">
        <v>137</v>
      </c>
      <c r="D9" s="68" t="s">
        <v>138</v>
      </c>
    </row>
    <row r="10" spans="1:4" x14ac:dyDescent="0.25">
      <c r="A10" s="66" t="s">
        <v>139</v>
      </c>
      <c r="B10" s="24" t="s">
        <v>140</v>
      </c>
      <c r="C10" s="24" t="s">
        <v>141</v>
      </c>
      <c r="D10" s="67" t="s">
        <v>142</v>
      </c>
    </row>
    <row r="11" spans="1:4" x14ac:dyDescent="0.25">
      <c r="A11" s="66" t="s">
        <v>143</v>
      </c>
      <c r="B11" s="8" t="s">
        <v>144</v>
      </c>
      <c r="C11" s="8" t="s">
        <v>145</v>
      </c>
      <c r="D11" s="69" t="s">
        <v>146</v>
      </c>
    </row>
    <row r="12" spans="1:4" x14ac:dyDescent="0.25">
      <c r="A12" s="45" t="s">
        <v>147</v>
      </c>
      <c r="B12" s="8" t="s">
        <v>148</v>
      </c>
      <c r="C12" s="8" t="s">
        <v>149</v>
      </c>
      <c r="D12" s="70" t="s">
        <v>150</v>
      </c>
    </row>
    <row r="13" spans="1:4" x14ac:dyDescent="0.25">
      <c r="A13" s="66" t="s">
        <v>151</v>
      </c>
      <c r="B13" s="8" t="s">
        <v>148</v>
      </c>
      <c r="C13" s="8" t="s">
        <v>149</v>
      </c>
      <c r="D13" s="70" t="s">
        <v>150</v>
      </c>
    </row>
    <row r="14" spans="1:4" ht="15.75" thickBot="1" x14ac:dyDescent="0.3">
      <c r="A14" s="71" t="s">
        <v>152</v>
      </c>
      <c r="B14" s="48" t="s">
        <v>153</v>
      </c>
      <c r="C14" s="48" t="s">
        <v>133</v>
      </c>
      <c r="D14" s="72" t="s">
        <v>154</v>
      </c>
    </row>
  </sheetData>
  <mergeCells count="1">
    <mergeCell ref="A3:D3"/>
  </mergeCells>
  <hyperlinks>
    <hyperlink ref="D8" r:id="rId1" xr:uid="{00000000-0004-0000-0000-000000000000}"/>
    <hyperlink ref="D6" r:id="rId2" xr:uid="{00000000-0004-0000-0000-000001000000}"/>
    <hyperlink ref="D9" r:id="rId3" xr:uid="{00000000-0004-0000-0000-000002000000}"/>
    <hyperlink ref="D7" r:id="rId4" xr:uid="{00000000-0004-0000-0000-000003000000}"/>
    <hyperlink ref="D10" r:id="rId5" xr:uid="{00000000-0004-0000-0000-000004000000}"/>
    <hyperlink ref="D12:D13" r:id="rId6" display="yarias@sis.co" xr:uid="{00000000-0004-0000-0000-000005000000}"/>
    <hyperlink ref="D14" r:id="rId7" xr:uid="{00000000-0004-0000-0000-000006000000}"/>
    <hyperlink ref="D11" r:id="rId8" xr:uid="{00000000-0004-0000-0000-000007000000}"/>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9B7846-76A3-4DDE-A84F-2D7446A7F301}">
  <dimension ref="A1:B14"/>
  <sheetViews>
    <sheetView workbookViewId="0">
      <selection activeCell="C1" sqref="C1:D1048576"/>
    </sheetView>
  </sheetViews>
  <sheetFormatPr baseColWidth="10" defaultRowHeight="15" x14ac:dyDescent="0.25"/>
  <cols>
    <col min="1" max="2" width="31.140625" customWidth="1"/>
  </cols>
  <sheetData>
    <row r="1" spans="1:2" ht="15.75" thickBot="1" x14ac:dyDescent="0.3"/>
    <row r="2" spans="1:2" x14ac:dyDescent="0.25">
      <c r="A2" s="106" t="s">
        <v>178</v>
      </c>
      <c r="B2" s="107"/>
    </row>
    <row r="3" spans="1:2" x14ac:dyDescent="0.25">
      <c r="A3" s="83" t="s">
        <v>155</v>
      </c>
      <c r="B3" s="82" t="s">
        <v>277</v>
      </c>
    </row>
    <row r="4" spans="1:2" ht="25.5" x14ac:dyDescent="0.25">
      <c r="A4" s="108" t="s">
        <v>156</v>
      </c>
      <c r="B4" s="55" t="s">
        <v>157</v>
      </c>
    </row>
    <row r="5" spans="1:2" x14ac:dyDescent="0.25">
      <c r="A5" s="108" t="s">
        <v>158</v>
      </c>
      <c r="B5" s="56" t="s">
        <v>159</v>
      </c>
    </row>
    <row r="6" spans="1:2" ht="38.25" x14ac:dyDescent="0.25">
      <c r="A6" s="108" t="s">
        <v>160</v>
      </c>
      <c r="B6" s="56" t="s">
        <v>161</v>
      </c>
    </row>
    <row r="7" spans="1:2" ht="25.5" x14ac:dyDescent="0.25">
      <c r="A7" s="109" t="s">
        <v>162</v>
      </c>
      <c r="B7" s="56" t="s">
        <v>163</v>
      </c>
    </row>
    <row r="8" spans="1:2" ht="25.5" x14ac:dyDescent="0.25">
      <c r="A8" s="109" t="s">
        <v>164</v>
      </c>
      <c r="B8" s="57" t="s">
        <v>165</v>
      </c>
    </row>
    <row r="9" spans="1:2" ht="25.5" x14ac:dyDescent="0.25">
      <c r="A9" s="109" t="s">
        <v>166</v>
      </c>
      <c r="B9" s="57" t="s">
        <v>167</v>
      </c>
    </row>
    <row r="10" spans="1:2" ht="25.5" x14ac:dyDescent="0.25">
      <c r="A10" s="109" t="s">
        <v>168</v>
      </c>
      <c r="B10" s="56" t="s">
        <v>169</v>
      </c>
    </row>
    <row r="11" spans="1:2" ht="25.5" x14ac:dyDescent="0.25">
      <c r="A11" s="109" t="s">
        <v>170</v>
      </c>
      <c r="B11" s="57" t="s">
        <v>171</v>
      </c>
    </row>
    <row r="12" spans="1:2" x14ac:dyDescent="0.25">
      <c r="A12" s="109" t="s">
        <v>172</v>
      </c>
      <c r="B12" s="57" t="s">
        <v>173</v>
      </c>
    </row>
    <row r="13" spans="1:2" x14ac:dyDescent="0.25">
      <c r="A13" s="109" t="s">
        <v>174</v>
      </c>
      <c r="B13" s="57" t="s">
        <v>175</v>
      </c>
    </row>
    <row r="14" spans="1:2" x14ac:dyDescent="0.25">
      <c r="A14" s="109" t="s">
        <v>176</v>
      </c>
      <c r="B14" s="57" t="s">
        <v>177</v>
      </c>
    </row>
  </sheetData>
  <mergeCells count="1">
    <mergeCell ref="A2:B2"/>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D94146-052D-4629-96CD-FE1455F9B1D7}">
  <dimension ref="A1:D30"/>
  <sheetViews>
    <sheetView workbookViewId="0">
      <selection activeCell="E1" sqref="E1:F1048576"/>
    </sheetView>
  </sheetViews>
  <sheetFormatPr baseColWidth="10" defaultRowHeight="15" x14ac:dyDescent="0.25"/>
  <cols>
    <col min="1" max="1" width="37" customWidth="1"/>
    <col min="2" max="2" width="28.42578125" customWidth="1"/>
    <col min="3" max="3" width="23.42578125" customWidth="1"/>
    <col min="4" max="4" width="26.28515625" customWidth="1"/>
  </cols>
  <sheetData>
    <row r="1" spans="1:4" x14ac:dyDescent="0.25">
      <c r="A1" s="58" t="s">
        <v>194</v>
      </c>
      <c r="B1" s="58" t="s">
        <v>195</v>
      </c>
      <c r="C1" s="58" t="s">
        <v>196</v>
      </c>
      <c r="D1" s="58" t="s">
        <v>197</v>
      </c>
    </row>
    <row r="2" spans="1:4" x14ac:dyDescent="0.25">
      <c r="A2" s="8" t="s">
        <v>198</v>
      </c>
      <c r="B2" s="8" t="s">
        <v>199</v>
      </c>
      <c r="C2" s="8" t="s">
        <v>200</v>
      </c>
      <c r="D2" s="8" t="s">
        <v>201</v>
      </c>
    </row>
    <row r="3" spans="1:4" x14ac:dyDescent="0.25">
      <c r="A3" s="8" t="s">
        <v>202</v>
      </c>
      <c r="B3" s="8" t="s">
        <v>203</v>
      </c>
      <c r="C3" s="8" t="s">
        <v>200</v>
      </c>
      <c r="D3" s="8" t="s">
        <v>204</v>
      </c>
    </row>
    <row r="4" spans="1:4" x14ac:dyDescent="0.25">
      <c r="A4" s="8" t="s">
        <v>205</v>
      </c>
      <c r="B4" s="60" t="s">
        <v>206</v>
      </c>
      <c r="C4" s="8" t="s">
        <v>200</v>
      </c>
      <c r="D4" s="8" t="s">
        <v>207</v>
      </c>
    </row>
    <row r="5" spans="1:4" x14ac:dyDescent="0.25">
      <c r="A5" s="8" t="s">
        <v>208</v>
      </c>
      <c r="B5" s="8" t="s">
        <v>209</v>
      </c>
      <c r="C5" s="8" t="s">
        <v>200</v>
      </c>
      <c r="D5" s="8" t="s">
        <v>204</v>
      </c>
    </row>
    <row r="6" spans="1:4" x14ac:dyDescent="0.25">
      <c r="A6" s="8" t="s">
        <v>210</v>
      </c>
      <c r="B6" s="8" t="s">
        <v>211</v>
      </c>
      <c r="C6" s="8" t="s">
        <v>200</v>
      </c>
      <c r="D6" s="8" t="s">
        <v>201</v>
      </c>
    </row>
    <row r="7" spans="1:4" x14ac:dyDescent="0.25">
      <c r="A7" s="8" t="s">
        <v>212</v>
      </c>
      <c r="B7" s="8" t="s">
        <v>213</v>
      </c>
      <c r="C7" s="8" t="s">
        <v>200</v>
      </c>
      <c r="D7" s="8" t="s">
        <v>201</v>
      </c>
    </row>
    <row r="8" spans="1:4" x14ac:dyDescent="0.25">
      <c r="A8" s="8" t="s">
        <v>214</v>
      </c>
      <c r="B8" s="8" t="s">
        <v>215</v>
      </c>
      <c r="C8" s="8" t="s">
        <v>200</v>
      </c>
      <c r="D8" s="8" t="s">
        <v>216</v>
      </c>
    </row>
    <row r="9" spans="1:4" x14ac:dyDescent="0.25">
      <c r="A9" s="8" t="s">
        <v>217</v>
      </c>
      <c r="B9" s="8" t="s">
        <v>218</v>
      </c>
      <c r="C9" s="8" t="s">
        <v>200</v>
      </c>
      <c r="D9" s="8" t="s">
        <v>219</v>
      </c>
    </row>
    <row r="10" spans="1:4" x14ac:dyDescent="0.25">
      <c r="A10" s="8" t="s">
        <v>220</v>
      </c>
      <c r="B10" s="8" t="s">
        <v>221</v>
      </c>
      <c r="C10" s="8" t="s">
        <v>200</v>
      </c>
      <c r="D10" s="8" t="s">
        <v>201</v>
      </c>
    </row>
    <row r="11" spans="1:4" x14ac:dyDescent="0.25">
      <c r="A11" s="8" t="s">
        <v>222</v>
      </c>
      <c r="B11" s="8" t="s">
        <v>223</v>
      </c>
      <c r="C11" s="8" t="s">
        <v>200</v>
      </c>
      <c r="D11" s="8" t="s">
        <v>207</v>
      </c>
    </row>
    <row r="12" spans="1:4" x14ac:dyDescent="0.25">
      <c r="A12" s="24" t="s">
        <v>224</v>
      </c>
      <c r="B12" s="24" t="s">
        <v>225</v>
      </c>
      <c r="C12" s="24" t="s">
        <v>226</v>
      </c>
      <c r="D12" s="24" t="s">
        <v>227</v>
      </c>
    </row>
    <row r="13" spans="1:4" x14ac:dyDescent="0.25">
      <c r="A13" s="24" t="s">
        <v>228</v>
      </c>
      <c r="B13" s="24" t="s">
        <v>229</v>
      </c>
      <c r="C13" s="24" t="s">
        <v>230</v>
      </c>
      <c r="D13" s="24" t="s">
        <v>227</v>
      </c>
    </row>
    <row r="14" spans="1:4" x14ac:dyDescent="0.25">
      <c r="A14" s="24" t="s">
        <v>231</v>
      </c>
      <c r="B14" s="24" t="s">
        <v>232</v>
      </c>
      <c r="C14" s="24" t="s">
        <v>233</v>
      </c>
      <c r="D14" s="24" t="s">
        <v>234</v>
      </c>
    </row>
    <row r="15" spans="1:4" x14ac:dyDescent="0.25">
      <c r="A15" s="24" t="s">
        <v>235</v>
      </c>
      <c r="B15" s="24" t="s">
        <v>236</v>
      </c>
      <c r="C15" s="24" t="s">
        <v>237</v>
      </c>
      <c r="D15" s="24" t="s">
        <v>238</v>
      </c>
    </row>
    <row r="16" spans="1:4" x14ac:dyDescent="0.25">
      <c r="A16" s="24" t="s">
        <v>239</v>
      </c>
      <c r="B16" s="24" t="s">
        <v>240</v>
      </c>
      <c r="C16" s="24" t="s">
        <v>237</v>
      </c>
      <c r="D16" s="24" t="s">
        <v>227</v>
      </c>
    </row>
    <row r="17" spans="1:4" x14ac:dyDescent="0.25">
      <c r="A17" s="24" t="s">
        <v>241</v>
      </c>
      <c r="B17" s="24" t="s">
        <v>242</v>
      </c>
      <c r="C17" s="24" t="s">
        <v>226</v>
      </c>
      <c r="D17" s="24" t="s">
        <v>243</v>
      </c>
    </row>
    <row r="18" spans="1:4" x14ac:dyDescent="0.25">
      <c r="A18" s="24" t="s">
        <v>244</v>
      </c>
      <c r="B18" s="24" t="s">
        <v>245</v>
      </c>
      <c r="C18" s="24" t="s">
        <v>246</v>
      </c>
      <c r="D18" s="24" t="s">
        <v>227</v>
      </c>
    </row>
    <row r="19" spans="1:4" x14ac:dyDescent="0.25">
      <c r="A19" s="24" t="s">
        <v>247</v>
      </c>
      <c r="B19" s="24" t="s">
        <v>248</v>
      </c>
      <c r="C19" s="24" t="s">
        <v>237</v>
      </c>
      <c r="D19" s="24" t="s">
        <v>227</v>
      </c>
    </row>
    <row r="20" spans="1:4" x14ac:dyDescent="0.25">
      <c r="A20" s="24" t="s">
        <v>249</v>
      </c>
      <c r="B20" s="24" t="s">
        <v>250</v>
      </c>
      <c r="C20" s="24" t="s">
        <v>237</v>
      </c>
      <c r="D20" s="24" t="s">
        <v>227</v>
      </c>
    </row>
    <row r="21" spans="1:4" x14ac:dyDescent="0.25">
      <c r="A21" s="24" t="s">
        <v>251</v>
      </c>
      <c r="B21" s="24" t="s">
        <v>252</v>
      </c>
      <c r="C21" s="24" t="s">
        <v>233</v>
      </c>
      <c r="D21" s="24" t="s">
        <v>238</v>
      </c>
    </row>
    <row r="22" spans="1:4" x14ac:dyDescent="0.25">
      <c r="A22" s="24" t="s">
        <v>253</v>
      </c>
      <c r="B22" s="24" t="s">
        <v>254</v>
      </c>
      <c r="C22" s="24" t="s">
        <v>237</v>
      </c>
      <c r="D22" s="24" t="s">
        <v>227</v>
      </c>
    </row>
    <row r="23" spans="1:4" x14ac:dyDescent="0.25">
      <c r="A23" s="24" t="s">
        <v>255</v>
      </c>
      <c r="B23" s="24" t="s">
        <v>256</v>
      </c>
      <c r="C23" s="24" t="s">
        <v>257</v>
      </c>
      <c r="D23" s="24" t="s">
        <v>227</v>
      </c>
    </row>
    <row r="24" spans="1:4" x14ac:dyDescent="0.25">
      <c r="A24" s="24" t="s">
        <v>258</v>
      </c>
      <c r="B24" s="24" t="s">
        <v>259</v>
      </c>
      <c r="C24" s="24" t="s">
        <v>237</v>
      </c>
      <c r="D24" s="24" t="s">
        <v>227</v>
      </c>
    </row>
    <row r="25" spans="1:4" x14ac:dyDescent="0.25">
      <c r="A25" s="24" t="s">
        <v>260</v>
      </c>
      <c r="B25" s="24" t="s">
        <v>261</v>
      </c>
      <c r="C25" s="24" t="s">
        <v>262</v>
      </c>
      <c r="D25" s="24" t="s">
        <v>243</v>
      </c>
    </row>
    <row r="26" spans="1:4" x14ac:dyDescent="0.25">
      <c r="A26" s="24" t="s">
        <v>263</v>
      </c>
      <c r="B26" s="24" t="s">
        <v>264</v>
      </c>
      <c r="C26" s="24" t="s">
        <v>265</v>
      </c>
      <c r="D26" s="24" t="s">
        <v>227</v>
      </c>
    </row>
    <row r="27" spans="1:4" x14ac:dyDescent="0.25">
      <c r="A27" s="24" t="s">
        <v>266</v>
      </c>
      <c r="B27" s="24" t="s">
        <v>267</v>
      </c>
      <c r="C27" s="24" t="s">
        <v>237</v>
      </c>
      <c r="D27" s="24" t="s">
        <v>227</v>
      </c>
    </row>
    <row r="28" spans="1:4" x14ac:dyDescent="0.25">
      <c r="A28" s="24" t="s">
        <v>268</v>
      </c>
      <c r="B28" s="24" t="s">
        <v>269</v>
      </c>
      <c r="C28" s="24" t="s">
        <v>237</v>
      </c>
      <c r="D28" s="24" t="s">
        <v>227</v>
      </c>
    </row>
    <row r="29" spans="1:4" ht="45" x14ac:dyDescent="0.25">
      <c r="A29" s="24" t="s">
        <v>270</v>
      </c>
      <c r="B29" s="24" t="s">
        <v>271</v>
      </c>
      <c r="C29" s="24" t="s">
        <v>237</v>
      </c>
      <c r="D29" s="61" t="s">
        <v>272</v>
      </c>
    </row>
    <row r="30" spans="1:4" x14ac:dyDescent="0.25">
      <c r="A30" s="24" t="s">
        <v>273</v>
      </c>
      <c r="B30" s="24" t="s">
        <v>274</v>
      </c>
      <c r="C30" s="24" t="s">
        <v>237</v>
      </c>
      <c r="D30" s="24" t="s">
        <v>227</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720C6D-7486-431D-BF5E-AB5E3D73D9EF}">
  <dimension ref="A1:AR27"/>
  <sheetViews>
    <sheetView workbookViewId="0">
      <selection activeCell="AO13" sqref="AO13"/>
    </sheetView>
  </sheetViews>
  <sheetFormatPr baseColWidth="10" defaultColWidth="11.42578125" defaultRowHeight="15" x14ac:dyDescent="0.25"/>
  <cols>
    <col min="1" max="1" width="34" style="223" customWidth="1"/>
    <col min="2" max="37" width="25" hidden="1" customWidth="1"/>
    <col min="38" max="43" width="25" customWidth="1"/>
    <col min="44" max="44" width="43.7109375" style="224" customWidth="1"/>
  </cols>
  <sheetData>
    <row r="1" spans="1:44" ht="37.5" customHeight="1" thickBot="1" x14ac:dyDescent="0.3">
      <c r="A1" s="121" t="s">
        <v>326</v>
      </c>
      <c r="B1" s="122"/>
      <c r="C1" s="122"/>
      <c r="D1" s="122"/>
      <c r="E1" s="122"/>
      <c r="F1" s="122"/>
      <c r="G1" s="122"/>
      <c r="H1" s="122"/>
      <c r="I1" s="122"/>
      <c r="J1" s="122"/>
      <c r="K1" s="122"/>
      <c r="L1" s="122"/>
      <c r="M1" s="122"/>
      <c r="N1" s="122"/>
      <c r="O1" s="122"/>
      <c r="P1" s="122"/>
      <c r="Q1" s="122"/>
      <c r="R1" s="122"/>
      <c r="S1" s="122"/>
      <c r="T1" s="122"/>
      <c r="U1" s="122"/>
      <c r="V1" s="122"/>
      <c r="W1" s="122"/>
      <c r="X1" s="122"/>
      <c r="Y1" s="122"/>
      <c r="Z1" s="122"/>
      <c r="AA1" s="122"/>
      <c r="AB1" s="122"/>
      <c r="AC1" s="122"/>
      <c r="AD1" s="122"/>
      <c r="AE1" s="122"/>
      <c r="AF1" s="122"/>
      <c r="AG1" s="122"/>
      <c r="AH1" s="122"/>
      <c r="AI1" s="122"/>
      <c r="AJ1" s="122"/>
      <c r="AK1" s="122"/>
      <c r="AL1" s="122"/>
      <c r="AM1" s="122"/>
      <c r="AN1" s="122"/>
      <c r="AO1" s="122"/>
      <c r="AP1" s="123"/>
      <c r="AQ1" s="123"/>
      <c r="AR1" s="124"/>
    </row>
    <row r="2" spans="1:44" ht="37.5" customHeight="1" x14ac:dyDescent="0.25">
      <c r="A2" s="125" t="s">
        <v>327</v>
      </c>
      <c r="B2" s="126" t="s">
        <v>328</v>
      </c>
      <c r="C2" s="126" t="s">
        <v>329</v>
      </c>
      <c r="D2" s="126" t="s">
        <v>330</v>
      </c>
      <c r="E2" s="127" t="s">
        <v>331</v>
      </c>
      <c r="F2" s="127" t="s">
        <v>332</v>
      </c>
      <c r="G2" s="127" t="s">
        <v>333</v>
      </c>
      <c r="H2" s="127" t="s">
        <v>334</v>
      </c>
      <c r="I2" s="127" t="s">
        <v>335</v>
      </c>
      <c r="J2" s="127" t="s">
        <v>336</v>
      </c>
      <c r="K2" s="127" t="s">
        <v>329</v>
      </c>
      <c r="L2" s="127" t="s">
        <v>337</v>
      </c>
      <c r="M2" s="127" t="s">
        <v>338</v>
      </c>
      <c r="N2" s="127" t="s">
        <v>339</v>
      </c>
      <c r="O2" s="127" t="s">
        <v>340</v>
      </c>
      <c r="P2" s="127" t="s">
        <v>330</v>
      </c>
      <c r="Q2" s="127" t="s">
        <v>331</v>
      </c>
      <c r="R2" s="127" t="s">
        <v>332</v>
      </c>
      <c r="S2" s="127" t="s">
        <v>333</v>
      </c>
      <c r="T2" s="127" t="s">
        <v>334</v>
      </c>
      <c r="U2" s="127" t="s">
        <v>335</v>
      </c>
      <c r="V2" s="127" t="s">
        <v>336</v>
      </c>
      <c r="W2" s="127" t="s">
        <v>329</v>
      </c>
      <c r="X2" s="127" t="s">
        <v>337</v>
      </c>
      <c r="Y2" s="127" t="s">
        <v>338</v>
      </c>
      <c r="Z2" s="127" t="s">
        <v>339</v>
      </c>
      <c r="AA2" s="127" t="s">
        <v>340</v>
      </c>
      <c r="AB2" s="127" t="s">
        <v>333</v>
      </c>
      <c r="AC2" s="127" t="s">
        <v>334</v>
      </c>
      <c r="AD2" s="127" t="s">
        <v>335</v>
      </c>
      <c r="AE2" s="127" t="s">
        <v>336</v>
      </c>
      <c r="AF2" s="127" t="s">
        <v>329</v>
      </c>
      <c r="AG2" s="127" t="s">
        <v>337</v>
      </c>
      <c r="AH2" s="127" t="s">
        <v>338</v>
      </c>
      <c r="AI2" s="127" t="s">
        <v>339</v>
      </c>
      <c r="AJ2" s="127" t="s">
        <v>340</v>
      </c>
      <c r="AK2" s="128" t="s">
        <v>330</v>
      </c>
      <c r="AL2" s="128" t="s">
        <v>335</v>
      </c>
      <c r="AM2" s="128" t="s">
        <v>336</v>
      </c>
      <c r="AN2" s="128" t="s">
        <v>341</v>
      </c>
      <c r="AO2" s="127" t="s">
        <v>337</v>
      </c>
      <c r="AP2" s="128" t="s">
        <v>342</v>
      </c>
      <c r="AQ2" s="128" t="s">
        <v>343</v>
      </c>
      <c r="AR2" s="129" t="s">
        <v>344</v>
      </c>
    </row>
    <row r="3" spans="1:44" ht="10.5" customHeight="1" x14ac:dyDescent="0.25">
      <c r="A3" s="130"/>
      <c r="B3" s="131"/>
      <c r="C3" s="131"/>
      <c r="D3" s="131"/>
      <c r="E3" s="132"/>
      <c r="F3" s="132"/>
      <c r="G3" s="132"/>
      <c r="H3" s="132"/>
      <c r="I3" s="132"/>
      <c r="J3" s="132"/>
      <c r="K3" s="132"/>
      <c r="L3" s="132"/>
      <c r="M3" s="132"/>
      <c r="N3" s="132"/>
      <c r="O3" s="132"/>
      <c r="P3" s="132"/>
      <c r="Q3" s="132"/>
      <c r="R3" s="132"/>
      <c r="S3" s="132"/>
      <c r="T3" s="132"/>
      <c r="U3" s="132"/>
      <c r="V3" s="132"/>
      <c r="W3" s="132"/>
      <c r="X3" s="132"/>
      <c r="Y3" s="132"/>
      <c r="Z3" s="132"/>
      <c r="AA3" s="132"/>
      <c r="AB3" s="132"/>
      <c r="AC3" s="132"/>
      <c r="AD3" s="132"/>
      <c r="AE3" s="132"/>
      <c r="AF3" s="132"/>
      <c r="AG3" s="132"/>
      <c r="AH3" s="132"/>
      <c r="AI3" s="132"/>
      <c r="AJ3" s="132"/>
      <c r="AK3" s="133"/>
      <c r="AL3" s="133"/>
      <c r="AM3" s="133"/>
      <c r="AN3" s="133"/>
      <c r="AO3" s="132"/>
      <c r="AP3" s="133"/>
      <c r="AQ3" s="133"/>
      <c r="AR3" s="134"/>
    </row>
    <row r="4" spans="1:44" x14ac:dyDescent="0.25">
      <c r="A4" s="135" t="s">
        <v>345</v>
      </c>
      <c r="B4" s="136">
        <v>68</v>
      </c>
      <c r="C4" s="136">
        <v>68</v>
      </c>
      <c r="D4" s="136">
        <v>68</v>
      </c>
      <c r="E4" s="136">
        <v>68</v>
      </c>
      <c r="F4" s="136">
        <v>68</v>
      </c>
      <c r="G4" s="136">
        <v>68</v>
      </c>
      <c r="H4" s="136">
        <v>68</v>
      </c>
      <c r="I4" s="136">
        <v>68</v>
      </c>
      <c r="J4" s="136">
        <v>68</v>
      </c>
      <c r="K4" s="136">
        <v>68</v>
      </c>
      <c r="L4" s="136">
        <v>68</v>
      </c>
      <c r="M4" s="136">
        <v>68</v>
      </c>
      <c r="N4" s="136">
        <v>68</v>
      </c>
      <c r="O4" s="136">
        <v>68</v>
      </c>
      <c r="P4" s="136">
        <v>68</v>
      </c>
      <c r="Q4" s="136">
        <v>68</v>
      </c>
      <c r="R4" s="136">
        <v>68</v>
      </c>
      <c r="S4" s="136">
        <v>68</v>
      </c>
      <c r="T4" s="136">
        <v>68</v>
      </c>
      <c r="U4" s="136">
        <v>68</v>
      </c>
      <c r="V4" s="136">
        <v>68</v>
      </c>
      <c r="W4" s="136">
        <v>68</v>
      </c>
      <c r="X4" s="136">
        <v>68</v>
      </c>
      <c r="Y4" s="136">
        <v>68</v>
      </c>
      <c r="Z4" s="136">
        <v>39</v>
      </c>
      <c r="AA4" s="136">
        <v>39</v>
      </c>
      <c r="AB4" s="136">
        <v>39</v>
      </c>
      <c r="AC4" s="136">
        <v>39</v>
      </c>
      <c r="AD4" s="136">
        <v>39</v>
      </c>
      <c r="AE4" s="136">
        <v>39</v>
      </c>
      <c r="AF4" s="136">
        <v>39</v>
      </c>
      <c r="AG4" s="136">
        <v>39</v>
      </c>
      <c r="AH4" s="136">
        <v>39</v>
      </c>
      <c r="AI4" s="136">
        <v>39</v>
      </c>
      <c r="AJ4" s="136">
        <v>31</v>
      </c>
      <c r="AK4" s="136">
        <v>31</v>
      </c>
      <c r="AL4" s="136">
        <v>31</v>
      </c>
      <c r="AM4" s="136">
        <v>31</v>
      </c>
      <c r="AN4" s="136">
        <v>31</v>
      </c>
      <c r="AO4" s="136">
        <v>31</v>
      </c>
      <c r="AP4" s="137">
        <v>0</v>
      </c>
      <c r="AQ4" s="137">
        <v>0</v>
      </c>
      <c r="AR4" s="138" t="s">
        <v>346</v>
      </c>
    </row>
    <row r="5" spans="1:44" ht="33.75" customHeight="1" x14ac:dyDescent="0.25">
      <c r="A5" s="139" t="s">
        <v>347</v>
      </c>
      <c r="B5" s="136">
        <v>90</v>
      </c>
      <c r="C5" s="136">
        <v>90</v>
      </c>
      <c r="D5" s="136">
        <v>54</v>
      </c>
      <c r="E5" s="136">
        <v>54</v>
      </c>
      <c r="F5" s="136">
        <v>54</v>
      </c>
      <c r="G5" s="136">
        <v>54</v>
      </c>
      <c r="H5" s="136">
        <v>53</v>
      </c>
      <c r="I5" s="136">
        <v>53</v>
      </c>
      <c r="J5" s="136">
        <v>53</v>
      </c>
      <c r="K5" s="136">
        <v>53</v>
      </c>
      <c r="L5" s="136">
        <v>52</v>
      </c>
      <c r="M5" s="136">
        <v>52</v>
      </c>
      <c r="N5" s="136">
        <v>52</v>
      </c>
      <c r="O5" s="136">
        <v>52</v>
      </c>
      <c r="P5" s="136">
        <v>52</v>
      </c>
      <c r="Q5" s="136">
        <v>52</v>
      </c>
      <c r="R5" s="136">
        <v>52</v>
      </c>
      <c r="S5" s="136">
        <v>52</v>
      </c>
      <c r="T5" s="136">
        <v>51</v>
      </c>
      <c r="U5" s="136">
        <v>51</v>
      </c>
      <c r="V5" s="136">
        <v>51</v>
      </c>
      <c r="W5" s="136">
        <v>51</v>
      </c>
      <c r="X5" s="136">
        <v>39</v>
      </c>
      <c r="Y5" s="136">
        <v>39</v>
      </c>
      <c r="Z5" s="136">
        <v>39</v>
      </c>
      <c r="AA5" s="136">
        <v>39</v>
      </c>
      <c r="AB5" s="136">
        <v>39</v>
      </c>
      <c r="AC5" s="136">
        <v>39</v>
      </c>
      <c r="AD5" s="136">
        <v>39</v>
      </c>
      <c r="AE5" s="136">
        <v>39</v>
      </c>
      <c r="AF5" s="136">
        <v>39</v>
      </c>
      <c r="AG5" s="136">
        <v>39</v>
      </c>
      <c r="AH5" s="136">
        <v>39</v>
      </c>
      <c r="AI5" s="136">
        <v>39</v>
      </c>
      <c r="AJ5" s="136">
        <v>39</v>
      </c>
      <c r="AK5" s="136">
        <v>39</v>
      </c>
      <c r="AL5" s="136">
        <v>39</v>
      </c>
      <c r="AM5" s="136">
        <v>39</v>
      </c>
      <c r="AN5" s="136">
        <v>39</v>
      </c>
      <c r="AO5" s="136">
        <v>39</v>
      </c>
      <c r="AP5" s="137">
        <v>0</v>
      </c>
      <c r="AQ5" s="137">
        <v>0</v>
      </c>
      <c r="AR5" s="138" t="s">
        <v>346</v>
      </c>
    </row>
    <row r="6" spans="1:44" ht="33.75" x14ac:dyDescent="0.25">
      <c r="A6" s="140" t="s">
        <v>348</v>
      </c>
      <c r="B6" s="141">
        <v>42</v>
      </c>
      <c r="C6" s="141">
        <v>42</v>
      </c>
      <c r="D6" s="142">
        <v>36</v>
      </c>
      <c r="E6" s="143">
        <v>37</v>
      </c>
      <c r="F6" s="143">
        <v>38</v>
      </c>
      <c r="G6" s="143">
        <v>39</v>
      </c>
      <c r="H6" s="136">
        <v>39</v>
      </c>
      <c r="I6" s="136">
        <v>39</v>
      </c>
      <c r="J6" s="136">
        <v>39</v>
      </c>
      <c r="K6" s="136">
        <v>39</v>
      </c>
      <c r="L6" s="136">
        <v>40</v>
      </c>
      <c r="M6" s="136">
        <v>40</v>
      </c>
      <c r="N6" s="136">
        <v>52</v>
      </c>
      <c r="O6" s="136">
        <v>52</v>
      </c>
      <c r="P6" s="136">
        <v>52</v>
      </c>
      <c r="Q6" s="136">
        <v>37</v>
      </c>
      <c r="R6" s="136">
        <v>41</v>
      </c>
      <c r="S6" s="136">
        <v>41</v>
      </c>
      <c r="T6" s="136">
        <v>41</v>
      </c>
      <c r="U6" s="136">
        <v>41</v>
      </c>
      <c r="V6" s="136">
        <v>41</v>
      </c>
      <c r="W6" s="136">
        <v>41</v>
      </c>
      <c r="X6" s="136">
        <v>40</v>
      </c>
      <c r="Y6" s="136">
        <v>40</v>
      </c>
      <c r="Z6" s="136">
        <v>40</v>
      </c>
      <c r="AA6" s="136">
        <v>42</v>
      </c>
      <c r="AB6" s="136">
        <v>41</v>
      </c>
      <c r="AC6" s="136">
        <v>41</v>
      </c>
      <c r="AD6" s="136">
        <v>41</v>
      </c>
      <c r="AE6" s="136">
        <v>41</v>
      </c>
      <c r="AF6" s="136">
        <v>41</v>
      </c>
      <c r="AG6" s="136">
        <v>41</v>
      </c>
      <c r="AH6" s="136">
        <v>42</v>
      </c>
      <c r="AI6" s="136">
        <v>42</v>
      </c>
      <c r="AJ6" s="136">
        <v>41</v>
      </c>
      <c r="AK6" s="136">
        <v>41</v>
      </c>
      <c r="AL6" s="144">
        <v>33</v>
      </c>
      <c r="AM6" s="136">
        <v>28</v>
      </c>
      <c r="AN6" s="136">
        <v>29</v>
      </c>
      <c r="AO6" s="136">
        <v>29</v>
      </c>
      <c r="AP6" s="136">
        <v>1</v>
      </c>
      <c r="AQ6" s="136">
        <v>0</v>
      </c>
      <c r="AR6" s="145" t="s">
        <v>349</v>
      </c>
    </row>
    <row r="7" spans="1:44" ht="33.75" customHeight="1" x14ac:dyDescent="0.25">
      <c r="A7" s="140" t="s">
        <v>350</v>
      </c>
      <c r="B7" s="141">
        <v>19</v>
      </c>
      <c r="C7" s="141">
        <v>19</v>
      </c>
      <c r="D7" s="146">
        <v>14</v>
      </c>
      <c r="E7" s="147">
        <v>14</v>
      </c>
      <c r="F7" s="147">
        <v>14</v>
      </c>
      <c r="G7" s="147">
        <v>14</v>
      </c>
      <c r="H7" s="136">
        <v>14</v>
      </c>
      <c r="I7" s="136">
        <v>14</v>
      </c>
      <c r="J7" s="136">
        <v>14</v>
      </c>
      <c r="K7" s="136">
        <v>14</v>
      </c>
      <c r="L7" s="136">
        <v>14</v>
      </c>
      <c r="M7" s="136">
        <v>14</v>
      </c>
      <c r="N7" s="136">
        <v>14</v>
      </c>
      <c r="O7" s="136">
        <v>14</v>
      </c>
      <c r="P7" s="136">
        <v>14</v>
      </c>
      <c r="Q7" s="136">
        <v>14</v>
      </c>
      <c r="R7" s="136">
        <v>14</v>
      </c>
      <c r="S7" s="136">
        <v>14</v>
      </c>
      <c r="T7" s="136">
        <v>14</v>
      </c>
      <c r="U7" s="136">
        <v>14</v>
      </c>
      <c r="V7" s="136">
        <v>14</v>
      </c>
      <c r="W7" s="136">
        <v>14</v>
      </c>
      <c r="X7" s="136">
        <v>14</v>
      </c>
      <c r="Y7" s="136">
        <v>14</v>
      </c>
      <c r="Z7" s="136">
        <v>14</v>
      </c>
      <c r="AA7" s="136">
        <v>14</v>
      </c>
      <c r="AB7" s="136">
        <v>14</v>
      </c>
      <c r="AC7" s="136">
        <v>14</v>
      </c>
      <c r="AD7" s="136">
        <v>14</v>
      </c>
      <c r="AE7" s="136">
        <v>14</v>
      </c>
      <c r="AF7" s="136">
        <v>14</v>
      </c>
      <c r="AG7" s="136">
        <v>14</v>
      </c>
      <c r="AH7" s="136">
        <v>14</v>
      </c>
      <c r="AI7" s="136">
        <v>14</v>
      </c>
      <c r="AJ7" s="136">
        <v>16</v>
      </c>
      <c r="AK7" s="136">
        <v>16</v>
      </c>
      <c r="AL7" s="144">
        <v>17</v>
      </c>
      <c r="AM7" s="136">
        <v>14</v>
      </c>
      <c r="AN7" s="136">
        <v>15</v>
      </c>
      <c r="AO7" s="136">
        <v>15</v>
      </c>
      <c r="AP7" s="136">
        <v>0</v>
      </c>
      <c r="AQ7" s="136">
        <v>0</v>
      </c>
      <c r="AR7" s="145" t="s">
        <v>346</v>
      </c>
    </row>
    <row r="8" spans="1:44" ht="33.75" customHeight="1" x14ac:dyDescent="0.25">
      <c r="A8" s="148" t="s">
        <v>351</v>
      </c>
      <c r="B8" s="149">
        <v>124</v>
      </c>
      <c r="C8" s="149">
        <v>125</v>
      </c>
      <c r="D8" s="149">
        <v>61</v>
      </c>
      <c r="E8" s="149">
        <v>64</v>
      </c>
      <c r="F8" s="149">
        <v>65</v>
      </c>
      <c r="G8" s="149">
        <v>65</v>
      </c>
      <c r="H8" s="150">
        <v>65</v>
      </c>
      <c r="I8" s="150">
        <v>68</v>
      </c>
      <c r="J8" s="150">
        <v>69</v>
      </c>
      <c r="K8" s="150">
        <v>70</v>
      </c>
      <c r="L8" s="150">
        <v>70</v>
      </c>
      <c r="M8" s="150">
        <v>71</v>
      </c>
      <c r="N8" s="150">
        <v>71</v>
      </c>
      <c r="O8" s="150">
        <v>71</v>
      </c>
      <c r="P8" s="150">
        <v>71</v>
      </c>
      <c r="Q8" s="150">
        <v>51</v>
      </c>
      <c r="R8" s="150">
        <v>53</v>
      </c>
      <c r="S8" s="150">
        <v>55</v>
      </c>
      <c r="T8" s="150">
        <v>63</v>
      </c>
      <c r="U8" s="150">
        <v>64</v>
      </c>
      <c r="V8" s="150">
        <v>65</v>
      </c>
      <c r="W8" s="149">
        <v>65</v>
      </c>
      <c r="X8" s="149">
        <v>59</v>
      </c>
      <c r="Y8" s="149">
        <v>59</v>
      </c>
      <c r="Z8" s="149">
        <v>59</v>
      </c>
      <c r="AA8" s="150">
        <v>59</v>
      </c>
      <c r="AB8" s="151">
        <v>54</v>
      </c>
      <c r="AC8" s="151">
        <v>54</v>
      </c>
      <c r="AD8" s="150">
        <v>53</v>
      </c>
      <c r="AE8" s="150">
        <v>53</v>
      </c>
      <c r="AF8" s="150">
        <v>53</v>
      </c>
      <c r="AG8" s="150">
        <v>53</v>
      </c>
      <c r="AH8" s="150">
        <v>57</v>
      </c>
      <c r="AI8" s="150">
        <v>57</v>
      </c>
      <c r="AJ8" s="150">
        <v>56</v>
      </c>
      <c r="AK8" s="150">
        <v>57</v>
      </c>
      <c r="AL8" s="150">
        <v>60</v>
      </c>
      <c r="AM8" s="150">
        <v>60</v>
      </c>
      <c r="AN8" s="150">
        <v>60</v>
      </c>
      <c r="AO8" s="150">
        <v>0</v>
      </c>
      <c r="AP8" s="152">
        <v>0</v>
      </c>
      <c r="AQ8" s="152">
        <v>0</v>
      </c>
      <c r="AR8" s="153" t="s">
        <v>346</v>
      </c>
    </row>
    <row r="9" spans="1:44" ht="33.75" customHeight="1" x14ac:dyDescent="0.25">
      <c r="A9" s="154" t="s">
        <v>114</v>
      </c>
      <c r="B9" s="150">
        <v>51</v>
      </c>
      <c r="C9" s="150">
        <v>51</v>
      </c>
      <c r="D9" s="150">
        <v>39</v>
      </c>
      <c r="E9" s="150">
        <v>41</v>
      </c>
      <c r="F9" s="150">
        <v>44</v>
      </c>
      <c r="G9" s="150">
        <v>44</v>
      </c>
      <c r="H9" s="150">
        <v>44</v>
      </c>
      <c r="I9" s="150">
        <v>44</v>
      </c>
      <c r="J9" s="150">
        <v>44</v>
      </c>
      <c r="K9" s="150">
        <v>43</v>
      </c>
      <c r="L9" s="150">
        <v>44</v>
      </c>
      <c r="M9" s="150">
        <v>44</v>
      </c>
      <c r="N9" s="150">
        <v>44</v>
      </c>
      <c r="O9" s="150">
        <v>44</v>
      </c>
      <c r="P9" s="150">
        <v>44</v>
      </c>
      <c r="Q9" s="150">
        <v>23</v>
      </c>
      <c r="R9" s="150">
        <v>23</v>
      </c>
      <c r="S9" s="150">
        <v>23</v>
      </c>
      <c r="T9" s="150">
        <v>25</v>
      </c>
      <c r="U9" s="150">
        <v>25</v>
      </c>
      <c r="V9" s="150">
        <v>25</v>
      </c>
      <c r="W9" s="150">
        <v>30</v>
      </c>
      <c r="X9" s="150">
        <v>29</v>
      </c>
      <c r="Y9" s="150">
        <v>29</v>
      </c>
      <c r="Z9" s="150">
        <v>29</v>
      </c>
      <c r="AA9" s="150">
        <v>29</v>
      </c>
      <c r="AB9" s="151">
        <v>28</v>
      </c>
      <c r="AC9" s="151">
        <v>28</v>
      </c>
      <c r="AD9" s="151">
        <v>31</v>
      </c>
      <c r="AE9" s="151">
        <v>31</v>
      </c>
      <c r="AF9" s="151">
        <v>31</v>
      </c>
      <c r="AG9" s="151">
        <v>31</v>
      </c>
      <c r="AH9" s="151">
        <v>31</v>
      </c>
      <c r="AI9" s="151">
        <v>31</v>
      </c>
      <c r="AJ9" s="151">
        <v>30</v>
      </c>
      <c r="AK9" s="151">
        <v>30</v>
      </c>
      <c r="AL9" s="151">
        <v>46</v>
      </c>
      <c r="AM9" s="151">
        <v>35</v>
      </c>
      <c r="AN9" s="151">
        <v>35</v>
      </c>
      <c r="AO9" s="150">
        <v>0</v>
      </c>
      <c r="AP9" s="152">
        <v>0</v>
      </c>
      <c r="AQ9" s="152">
        <v>0</v>
      </c>
      <c r="AR9" s="138" t="s">
        <v>346</v>
      </c>
    </row>
    <row r="10" spans="1:44" ht="33.75" customHeight="1" thickBot="1" x14ac:dyDescent="0.3">
      <c r="A10" s="155" t="s">
        <v>352</v>
      </c>
      <c r="B10" s="144">
        <v>65</v>
      </c>
      <c r="C10" s="144">
        <v>65</v>
      </c>
      <c r="D10" s="144">
        <v>65</v>
      </c>
      <c r="E10" s="144">
        <v>67</v>
      </c>
      <c r="F10" s="144">
        <v>67</v>
      </c>
      <c r="G10" s="144">
        <v>69</v>
      </c>
      <c r="H10" s="144">
        <v>69</v>
      </c>
      <c r="I10" s="144">
        <v>69</v>
      </c>
      <c r="J10" s="144">
        <v>69</v>
      </c>
      <c r="K10" s="144">
        <v>69</v>
      </c>
      <c r="L10" s="144">
        <v>69</v>
      </c>
      <c r="M10" s="144">
        <v>74</v>
      </c>
      <c r="N10" s="144">
        <v>74</v>
      </c>
      <c r="O10" s="144">
        <v>74</v>
      </c>
      <c r="P10" s="144">
        <v>75</v>
      </c>
      <c r="Q10" s="144">
        <v>47</v>
      </c>
      <c r="R10" s="144">
        <v>47</v>
      </c>
      <c r="S10" s="144">
        <v>47</v>
      </c>
      <c r="T10" s="144">
        <v>47</v>
      </c>
      <c r="U10" s="144">
        <v>48</v>
      </c>
      <c r="V10" s="144">
        <v>48</v>
      </c>
      <c r="W10" s="144">
        <v>50</v>
      </c>
      <c r="X10" s="144">
        <v>44</v>
      </c>
      <c r="Y10" s="144">
        <v>44</v>
      </c>
      <c r="Z10" s="144">
        <v>44</v>
      </c>
      <c r="AA10" s="144">
        <v>44</v>
      </c>
      <c r="AB10" s="156">
        <v>41</v>
      </c>
      <c r="AC10" s="156">
        <v>44</v>
      </c>
      <c r="AD10" s="156">
        <v>44</v>
      </c>
      <c r="AE10" s="156">
        <v>44</v>
      </c>
      <c r="AF10" s="156">
        <v>44</v>
      </c>
      <c r="AG10" s="156">
        <v>44</v>
      </c>
      <c r="AH10" s="156">
        <v>44</v>
      </c>
      <c r="AI10" s="156">
        <v>44</v>
      </c>
      <c r="AJ10" s="156">
        <v>43</v>
      </c>
      <c r="AK10" s="156">
        <v>43</v>
      </c>
      <c r="AL10" s="156">
        <v>39</v>
      </c>
      <c r="AM10" s="156">
        <v>39</v>
      </c>
      <c r="AN10" s="156">
        <v>39</v>
      </c>
      <c r="AO10" s="144">
        <v>0</v>
      </c>
      <c r="AP10" s="157">
        <v>0</v>
      </c>
      <c r="AQ10" s="157">
        <v>0</v>
      </c>
      <c r="AR10" s="158" t="s">
        <v>346</v>
      </c>
    </row>
    <row r="11" spans="1:44" x14ac:dyDescent="0.25">
      <c r="A11" s="159" t="s">
        <v>353</v>
      </c>
      <c r="B11" s="160" t="s">
        <v>335</v>
      </c>
      <c r="C11" s="160" t="s">
        <v>329</v>
      </c>
      <c r="D11" s="160" t="s">
        <v>330</v>
      </c>
      <c r="E11" s="160" t="s">
        <v>331</v>
      </c>
      <c r="F11" s="160" t="s">
        <v>332</v>
      </c>
      <c r="G11" s="160" t="s">
        <v>333</v>
      </c>
      <c r="H11" s="160" t="s">
        <v>334</v>
      </c>
      <c r="I11" s="160" t="s">
        <v>335</v>
      </c>
      <c r="J11" s="160" t="s">
        <v>336</v>
      </c>
      <c r="K11" s="160" t="s">
        <v>329</v>
      </c>
      <c r="L11" s="160" t="s">
        <v>337</v>
      </c>
      <c r="M11" s="160" t="s">
        <v>338</v>
      </c>
      <c r="N11" s="160" t="s">
        <v>339</v>
      </c>
      <c r="O11" s="160" t="s">
        <v>340</v>
      </c>
      <c r="P11" s="160" t="s">
        <v>330</v>
      </c>
      <c r="Q11" s="160" t="s">
        <v>331</v>
      </c>
      <c r="R11" s="160" t="s">
        <v>332</v>
      </c>
      <c r="S11" s="160" t="s">
        <v>333</v>
      </c>
      <c r="T11" s="160" t="s">
        <v>334</v>
      </c>
      <c r="U11" s="160" t="s">
        <v>335</v>
      </c>
      <c r="V11" s="160" t="s">
        <v>336</v>
      </c>
      <c r="W11" s="160" t="s">
        <v>329</v>
      </c>
      <c r="X11" s="160" t="s">
        <v>337</v>
      </c>
      <c r="Y11" s="160" t="s">
        <v>338</v>
      </c>
      <c r="Z11" s="160" t="s">
        <v>339</v>
      </c>
      <c r="AA11" s="160" t="s">
        <v>340</v>
      </c>
      <c r="AB11" s="160" t="s">
        <v>333</v>
      </c>
      <c r="AC11" s="160" t="s">
        <v>334</v>
      </c>
      <c r="AD11" s="160" t="s">
        <v>335</v>
      </c>
      <c r="AE11" s="160" t="s">
        <v>336</v>
      </c>
      <c r="AF11" s="160" t="s">
        <v>329</v>
      </c>
      <c r="AG11" s="160" t="s">
        <v>337</v>
      </c>
      <c r="AH11" s="160" t="s">
        <v>338</v>
      </c>
      <c r="AI11" s="160" t="s">
        <v>339</v>
      </c>
      <c r="AJ11" s="160" t="s">
        <v>340</v>
      </c>
      <c r="AK11" s="160" t="s">
        <v>330</v>
      </c>
      <c r="AL11" s="160" t="s">
        <v>335</v>
      </c>
      <c r="AM11" s="160" t="s">
        <v>336</v>
      </c>
      <c r="AN11" s="160" t="s">
        <v>341</v>
      </c>
      <c r="AO11" s="160" t="s">
        <v>337</v>
      </c>
      <c r="AP11" s="161" t="s">
        <v>354</v>
      </c>
      <c r="AQ11" s="161" t="s">
        <v>355</v>
      </c>
      <c r="AR11" s="162" t="s">
        <v>344</v>
      </c>
    </row>
    <row r="12" spans="1:44" s="41" customFormat="1" x14ac:dyDescent="0.25">
      <c r="A12" s="163" t="s">
        <v>115</v>
      </c>
      <c r="B12" s="136">
        <v>35</v>
      </c>
      <c r="C12" s="136">
        <v>35</v>
      </c>
      <c r="D12" s="136">
        <v>31</v>
      </c>
      <c r="E12" s="136">
        <v>32</v>
      </c>
      <c r="F12" s="136">
        <v>33</v>
      </c>
      <c r="G12" s="136">
        <v>35</v>
      </c>
      <c r="H12" s="136">
        <v>36</v>
      </c>
      <c r="I12" s="136">
        <v>36</v>
      </c>
      <c r="J12" s="136">
        <v>35</v>
      </c>
      <c r="K12" s="136">
        <v>36</v>
      </c>
      <c r="L12" s="136">
        <v>32</v>
      </c>
      <c r="M12" s="136">
        <v>34</v>
      </c>
      <c r="N12" s="136">
        <v>35</v>
      </c>
      <c r="O12" s="136">
        <v>35</v>
      </c>
      <c r="P12" s="136">
        <v>35</v>
      </c>
      <c r="Q12" s="136">
        <v>31</v>
      </c>
      <c r="R12" s="136">
        <v>31</v>
      </c>
      <c r="S12" s="136">
        <v>31</v>
      </c>
      <c r="T12" s="136">
        <v>31</v>
      </c>
      <c r="U12" s="136">
        <v>31</v>
      </c>
      <c r="V12" s="136">
        <v>31</v>
      </c>
      <c r="W12" s="136">
        <v>33</v>
      </c>
      <c r="X12" s="136">
        <v>28</v>
      </c>
      <c r="Y12" s="136">
        <v>28</v>
      </c>
      <c r="Z12" s="136">
        <v>30</v>
      </c>
      <c r="AA12" s="136">
        <v>30</v>
      </c>
      <c r="AB12" s="164">
        <v>28</v>
      </c>
      <c r="AC12" s="164">
        <v>28</v>
      </c>
      <c r="AD12" s="164">
        <v>28</v>
      </c>
      <c r="AE12" s="164">
        <v>28</v>
      </c>
      <c r="AF12" s="164">
        <v>28</v>
      </c>
      <c r="AG12" s="164">
        <v>28</v>
      </c>
      <c r="AH12" s="164">
        <v>28</v>
      </c>
      <c r="AI12" s="164">
        <v>28</v>
      </c>
      <c r="AJ12" s="164">
        <v>28</v>
      </c>
      <c r="AK12" s="164">
        <v>28</v>
      </c>
      <c r="AL12" s="164">
        <v>32</v>
      </c>
      <c r="AM12" s="164">
        <v>32</v>
      </c>
      <c r="AN12" s="164">
        <v>33</v>
      </c>
      <c r="AO12" s="164">
        <v>34</v>
      </c>
      <c r="AP12" s="165">
        <v>1</v>
      </c>
      <c r="AQ12" s="165">
        <v>0</v>
      </c>
      <c r="AR12" s="166" t="s">
        <v>356</v>
      </c>
    </row>
    <row r="13" spans="1:44" x14ac:dyDescent="0.25">
      <c r="A13" s="167" t="s">
        <v>116</v>
      </c>
      <c r="B13" s="164">
        <v>30</v>
      </c>
      <c r="C13" s="164">
        <v>29</v>
      </c>
      <c r="D13" s="168">
        <v>28</v>
      </c>
      <c r="E13" s="168">
        <v>28</v>
      </c>
      <c r="F13" s="168">
        <v>28</v>
      </c>
      <c r="G13" s="168">
        <v>25</v>
      </c>
      <c r="H13" s="168">
        <v>25</v>
      </c>
      <c r="I13" s="168">
        <v>25</v>
      </c>
      <c r="J13" s="168">
        <v>25</v>
      </c>
      <c r="K13" s="168">
        <v>25</v>
      </c>
      <c r="L13" s="168">
        <v>25</v>
      </c>
      <c r="M13" s="168">
        <v>25</v>
      </c>
      <c r="N13" s="168">
        <v>25</v>
      </c>
      <c r="O13" s="168">
        <v>25</v>
      </c>
      <c r="P13" s="168">
        <v>25</v>
      </c>
      <c r="Q13" s="168">
        <v>25</v>
      </c>
      <c r="R13" s="168">
        <v>25</v>
      </c>
      <c r="S13" s="168">
        <v>26</v>
      </c>
      <c r="T13" s="168">
        <v>24</v>
      </c>
      <c r="U13" s="168">
        <v>24</v>
      </c>
      <c r="V13" s="168">
        <v>24</v>
      </c>
      <c r="W13" s="168">
        <v>24</v>
      </c>
      <c r="X13" s="168">
        <v>24</v>
      </c>
      <c r="Y13" s="168">
        <v>24</v>
      </c>
      <c r="Z13" s="168">
        <v>24</v>
      </c>
      <c r="AA13" s="168">
        <v>24</v>
      </c>
      <c r="AB13" s="168">
        <v>22</v>
      </c>
      <c r="AC13" s="168">
        <v>21</v>
      </c>
      <c r="AD13" s="168">
        <v>21</v>
      </c>
      <c r="AE13" s="168">
        <v>21</v>
      </c>
      <c r="AF13" s="168">
        <v>21</v>
      </c>
      <c r="AG13" s="168">
        <v>21</v>
      </c>
      <c r="AH13" s="168">
        <v>21</v>
      </c>
      <c r="AI13" s="168">
        <v>21</v>
      </c>
      <c r="AJ13" s="168">
        <v>21</v>
      </c>
      <c r="AK13" s="168">
        <v>21</v>
      </c>
      <c r="AL13" s="168">
        <v>21</v>
      </c>
      <c r="AM13" s="168">
        <v>21</v>
      </c>
      <c r="AN13" s="168">
        <v>22</v>
      </c>
      <c r="AO13" s="168">
        <v>22</v>
      </c>
      <c r="AP13" s="169">
        <v>0</v>
      </c>
      <c r="AQ13" s="169">
        <v>0</v>
      </c>
      <c r="AR13" s="170" t="s">
        <v>346</v>
      </c>
    </row>
    <row r="14" spans="1:44" ht="39" customHeight="1" x14ac:dyDescent="0.25">
      <c r="A14" s="163" t="s">
        <v>117</v>
      </c>
      <c r="B14" s="136">
        <v>33</v>
      </c>
      <c r="C14" s="136">
        <v>33</v>
      </c>
      <c r="D14" s="136">
        <v>24</v>
      </c>
      <c r="E14" s="136">
        <v>25</v>
      </c>
      <c r="F14" s="136">
        <v>26</v>
      </c>
      <c r="G14" s="136">
        <v>26</v>
      </c>
      <c r="H14" s="136">
        <v>26</v>
      </c>
      <c r="I14" s="136">
        <v>27</v>
      </c>
      <c r="J14" s="136">
        <v>27</v>
      </c>
      <c r="K14" s="136">
        <v>27</v>
      </c>
      <c r="L14" s="136">
        <v>27</v>
      </c>
      <c r="M14" s="136">
        <v>28</v>
      </c>
      <c r="N14" s="136">
        <v>28</v>
      </c>
      <c r="O14" s="136">
        <v>28</v>
      </c>
      <c r="P14" s="136">
        <v>28</v>
      </c>
      <c r="Q14" s="136">
        <v>28</v>
      </c>
      <c r="R14" s="136">
        <v>28</v>
      </c>
      <c r="S14" s="136">
        <v>28</v>
      </c>
      <c r="T14" s="136">
        <v>28</v>
      </c>
      <c r="U14" s="136">
        <v>27</v>
      </c>
      <c r="V14" s="136">
        <v>27</v>
      </c>
      <c r="W14" s="136">
        <v>30</v>
      </c>
      <c r="X14" s="136">
        <v>29</v>
      </c>
      <c r="Y14" s="136">
        <v>29</v>
      </c>
      <c r="Z14" s="136">
        <v>29</v>
      </c>
      <c r="AA14" s="136">
        <v>30</v>
      </c>
      <c r="AB14" s="136">
        <v>31</v>
      </c>
      <c r="AC14" s="136">
        <v>31</v>
      </c>
      <c r="AD14" s="136">
        <v>31</v>
      </c>
      <c r="AE14" s="136">
        <v>31</v>
      </c>
      <c r="AF14" s="136">
        <v>31</v>
      </c>
      <c r="AG14" s="136">
        <v>31</v>
      </c>
      <c r="AH14" s="136">
        <v>31</v>
      </c>
      <c r="AI14" s="136">
        <v>31</v>
      </c>
      <c r="AJ14" s="136">
        <v>30</v>
      </c>
      <c r="AK14" s="136">
        <v>30</v>
      </c>
      <c r="AL14" s="171">
        <v>29</v>
      </c>
      <c r="AM14" s="171">
        <v>29</v>
      </c>
      <c r="AN14" s="171">
        <v>29</v>
      </c>
      <c r="AO14" s="168">
        <v>0</v>
      </c>
      <c r="AP14" s="169">
        <v>0</v>
      </c>
      <c r="AQ14" s="169">
        <v>0</v>
      </c>
      <c r="AR14" s="172" t="s">
        <v>346</v>
      </c>
    </row>
    <row r="15" spans="1:44" ht="39" customHeight="1" thickBot="1" x14ac:dyDescent="0.3">
      <c r="A15" s="173" t="s">
        <v>114</v>
      </c>
      <c r="B15" s="174">
        <v>68</v>
      </c>
      <c r="C15" s="174">
        <v>71</v>
      </c>
      <c r="D15" s="174">
        <v>46</v>
      </c>
      <c r="E15" s="174">
        <v>47</v>
      </c>
      <c r="F15" s="174">
        <v>48</v>
      </c>
      <c r="G15" s="174">
        <v>48</v>
      </c>
      <c r="H15" s="174">
        <v>48</v>
      </c>
      <c r="I15" s="174">
        <v>48</v>
      </c>
      <c r="J15" s="174">
        <v>48</v>
      </c>
      <c r="K15" s="174">
        <v>50</v>
      </c>
      <c r="L15" s="174">
        <v>52</v>
      </c>
      <c r="M15" s="174">
        <v>56</v>
      </c>
      <c r="N15" s="174">
        <v>56</v>
      </c>
      <c r="O15" s="174">
        <v>57</v>
      </c>
      <c r="P15" s="174">
        <v>57</v>
      </c>
      <c r="Q15" s="174">
        <v>56</v>
      </c>
      <c r="R15" s="174">
        <v>57</v>
      </c>
      <c r="S15" s="174">
        <v>44</v>
      </c>
      <c r="T15" s="174">
        <v>44</v>
      </c>
      <c r="U15" s="174">
        <v>44</v>
      </c>
      <c r="V15" s="174">
        <v>44</v>
      </c>
      <c r="W15" s="174">
        <v>44</v>
      </c>
      <c r="X15" s="174">
        <v>29</v>
      </c>
      <c r="Y15" s="174">
        <v>29</v>
      </c>
      <c r="Z15" s="174">
        <v>29</v>
      </c>
      <c r="AA15" s="174">
        <v>30</v>
      </c>
      <c r="AB15" s="175">
        <v>31</v>
      </c>
      <c r="AC15" s="176">
        <v>31</v>
      </c>
      <c r="AD15" s="176">
        <v>31</v>
      </c>
      <c r="AE15" s="176">
        <v>31</v>
      </c>
      <c r="AF15" s="176">
        <v>31</v>
      </c>
      <c r="AG15" s="176">
        <v>31</v>
      </c>
      <c r="AH15" s="176">
        <v>32</v>
      </c>
      <c r="AI15" s="176">
        <v>32</v>
      </c>
      <c r="AJ15" s="176">
        <v>34</v>
      </c>
      <c r="AK15" s="176">
        <v>34</v>
      </c>
      <c r="AL15" s="176">
        <v>36</v>
      </c>
      <c r="AM15" s="176">
        <v>36</v>
      </c>
      <c r="AN15" s="176">
        <v>36</v>
      </c>
      <c r="AO15" s="177">
        <v>0</v>
      </c>
      <c r="AP15" s="178">
        <v>0</v>
      </c>
      <c r="AQ15" s="178">
        <v>0</v>
      </c>
      <c r="AR15" s="179" t="s">
        <v>346</v>
      </c>
    </row>
    <row r="16" spans="1:44" ht="29.25" customHeight="1" x14ac:dyDescent="0.25">
      <c r="A16" s="180" t="s">
        <v>357</v>
      </c>
      <c r="B16" s="181" t="s">
        <v>335</v>
      </c>
      <c r="C16" s="181" t="s">
        <v>329</v>
      </c>
      <c r="D16" s="181" t="s">
        <v>330</v>
      </c>
      <c r="E16" s="181" t="s">
        <v>331</v>
      </c>
      <c r="F16" s="181" t="s">
        <v>332</v>
      </c>
      <c r="G16" s="181" t="s">
        <v>333</v>
      </c>
      <c r="H16" s="181" t="s">
        <v>334</v>
      </c>
      <c r="I16" s="181" t="s">
        <v>335</v>
      </c>
      <c r="J16" s="181" t="s">
        <v>336</v>
      </c>
      <c r="K16" s="181" t="s">
        <v>329</v>
      </c>
      <c r="L16" s="181" t="s">
        <v>337</v>
      </c>
      <c r="M16" s="181" t="s">
        <v>338</v>
      </c>
      <c r="N16" s="181" t="s">
        <v>339</v>
      </c>
      <c r="O16" s="181" t="s">
        <v>340</v>
      </c>
      <c r="P16" s="181" t="s">
        <v>330</v>
      </c>
      <c r="Q16" s="181" t="s">
        <v>331</v>
      </c>
      <c r="R16" s="181" t="s">
        <v>332</v>
      </c>
      <c r="S16" s="181" t="s">
        <v>333</v>
      </c>
      <c r="T16" s="181" t="s">
        <v>334</v>
      </c>
      <c r="U16" s="181" t="s">
        <v>335</v>
      </c>
      <c r="V16" s="181" t="s">
        <v>336</v>
      </c>
      <c r="W16" s="181" t="s">
        <v>329</v>
      </c>
      <c r="X16" s="181" t="s">
        <v>337</v>
      </c>
      <c r="Y16" s="181" t="s">
        <v>338</v>
      </c>
      <c r="Z16" s="181" t="s">
        <v>339</v>
      </c>
      <c r="AA16" s="181" t="s">
        <v>340</v>
      </c>
      <c r="AB16" s="133" t="s">
        <v>333</v>
      </c>
      <c r="AC16" s="133" t="s">
        <v>334</v>
      </c>
      <c r="AD16" s="133" t="s">
        <v>335</v>
      </c>
      <c r="AE16" s="133" t="s">
        <v>336</v>
      </c>
      <c r="AF16" s="133" t="s">
        <v>329</v>
      </c>
      <c r="AG16" s="133" t="s">
        <v>337</v>
      </c>
      <c r="AH16" s="133" t="s">
        <v>338</v>
      </c>
      <c r="AI16" s="133" t="s">
        <v>339</v>
      </c>
      <c r="AJ16" s="133" t="s">
        <v>340</v>
      </c>
      <c r="AK16" s="182" t="s">
        <v>330</v>
      </c>
      <c r="AL16" s="182" t="s">
        <v>335</v>
      </c>
      <c r="AM16" s="182" t="s">
        <v>336</v>
      </c>
      <c r="AN16" s="182" t="s">
        <v>341</v>
      </c>
      <c r="AO16" s="182" t="s">
        <v>337</v>
      </c>
      <c r="AP16" s="183" t="s">
        <v>354</v>
      </c>
      <c r="AQ16" s="183" t="s">
        <v>355</v>
      </c>
      <c r="AR16" s="184" t="s">
        <v>344</v>
      </c>
    </row>
    <row r="17" spans="1:44" x14ac:dyDescent="0.25">
      <c r="A17" s="185"/>
      <c r="B17" s="186"/>
      <c r="C17" s="186"/>
      <c r="D17" s="186"/>
      <c r="E17" s="186"/>
      <c r="F17" s="186"/>
      <c r="G17" s="186"/>
      <c r="H17" s="186"/>
      <c r="I17" s="186"/>
      <c r="J17" s="186"/>
      <c r="K17" s="186"/>
      <c r="L17" s="186"/>
      <c r="M17" s="186"/>
      <c r="N17" s="186"/>
      <c r="O17" s="186"/>
      <c r="P17" s="186"/>
      <c r="Q17" s="186"/>
      <c r="R17" s="186"/>
      <c r="S17" s="186"/>
      <c r="T17" s="186"/>
      <c r="U17" s="186"/>
      <c r="V17" s="186"/>
      <c r="W17" s="186"/>
      <c r="X17" s="186"/>
      <c r="Y17" s="186"/>
      <c r="Z17" s="186"/>
      <c r="AA17" s="186"/>
      <c r="AB17" s="132"/>
      <c r="AC17" s="132"/>
      <c r="AD17" s="132"/>
      <c r="AE17" s="132"/>
      <c r="AF17" s="132"/>
      <c r="AG17" s="132"/>
      <c r="AH17" s="132"/>
      <c r="AI17" s="132"/>
      <c r="AJ17" s="132"/>
      <c r="AK17" s="133"/>
      <c r="AL17" s="133"/>
      <c r="AM17" s="133"/>
      <c r="AN17" s="133"/>
      <c r="AO17" s="133" t="s">
        <v>358</v>
      </c>
      <c r="AP17" s="133"/>
      <c r="AQ17" s="133"/>
      <c r="AR17" s="187"/>
    </row>
    <row r="18" spans="1:44" x14ac:dyDescent="0.25">
      <c r="A18" s="188" t="s">
        <v>115</v>
      </c>
      <c r="B18" s="189"/>
      <c r="C18" s="189"/>
      <c r="D18" s="189"/>
      <c r="E18" s="189"/>
      <c r="F18" s="189"/>
      <c r="G18" s="189"/>
      <c r="H18" s="189"/>
      <c r="I18" s="189"/>
      <c r="J18" s="189"/>
      <c r="K18" s="189"/>
      <c r="L18" s="189"/>
      <c r="M18" s="189"/>
      <c r="N18" s="189"/>
      <c r="O18" s="189"/>
      <c r="P18" s="189"/>
      <c r="Q18" s="189"/>
      <c r="R18" s="189"/>
      <c r="S18" s="189"/>
      <c r="T18" s="189"/>
      <c r="U18" s="189"/>
      <c r="V18" s="189"/>
      <c r="W18" s="189"/>
      <c r="X18" s="189"/>
      <c r="Y18" s="189"/>
      <c r="Z18" s="189"/>
      <c r="AA18" s="189"/>
      <c r="AB18" s="190">
        <v>5</v>
      </c>
      <c r="AC18" s="190">
        <v>5</v>
      </c>
      <c r="AD18" s="190">
        <v>5</v>
      </c>
      <c r="AE18" s="190">
        <v>5</v>
      </c>
      <c r="AF18" s="190">
        <v>5</v>
      </c>
      <c r="AG18" s="190">
        <v>5</v>
      </c>
      <c r="AH18" s="190">
        <v>4</v>
      </c>
      <c r="AI18" s="190">
        <v>4</v>
      </c>
      <c r="AJ18" s="190">
        <v>4</v>
      </c>
      <c r="AK18" s="191">
        <v>4</v>
      </c>
      <c r="AL18" s="191">
        <v>5</v>
      </c>
      <c r="AM18" s="191">
        <v>5</v>
      </c>
      <c r="AN18" s="191">
        <v>6</v>
      </c>
      <c r="AO18" s="190">
        <v>6</v>
      </c>
      <c r="AP18" s="191">
        <v>0</v>
      </c>
      <c r="AQ18" s="192">
        <v>0</v>
      </c>
      <c r="AR18" s="193" t="s">
        <v>359</v>
      </c>
    </row>
    <row r="19" spans="1:44" x14ac:dyDescent="0.25">
      <c r="A19" s="188"/>
      <c r="B19" s="189"/>
      <c r="C19" s="189"/>
      <c r="D19" s="189"/>
      <c r="E19" s="189"/>
      <c r="F19" s="189"/>
      <c r="G19" s="189"/>
      <c r="H19" s="189"/>
      <c r="I19" s="189"/>
      <c r="J19" s="189"/>
      <c r="K19" s="189"/>
      <c r="L19" s="189"/>
      <c r="M19" s="189"/>
      <c r="N19" s="189"/>
      <c r="O19" s="189"/>
      <c r="P19" s="189"/>
      <c r="Q19" s="189"/>
      <c r="R19" s="189"/>
      <c r="S19" s="189"/>
      <c r="T19" s="189"/>
      <c r="U19" s="189"/>
      <c r="V19" s="189"/>
      <c r="W19" s="189"/>
      <c r="X19" s="189"/>
      <c r="Y19" s="189"/>
      <c r="Z19" s="189"/>
      <c r="AA19" s="189"/>
      <c r="AB19" s="190"/>
      <c r="AC19" s="190"/>
      <c r="AD19" s="190"/>
      <c r="AE19" s="190"/>
      <c r="AF19" s="190"/>
      <c r="AG19" s="190"/>
      <c r="AH19" s="190"/>
      <c r="AI19" s="190"/>
      <c r="AJ19" s="190"/>
      <c r="AK19" s="194"/>
      <c r="AL19" s="194"/>
      <c r="AM19" s="194"/>
      <c r="AN19" s="194"/>
      <c r="AO19" s="190"/>
      <c r="AP19" s="194"/>
      <c r="AQ19" s="195"/>
      <c r="AR19" s="196"/>
    </row>
    <row r="20" spans="1:44" x14ac:dyDescent="0.25">
      <c r="A20" s="197" t="s">
        <v>360</v>
      </c>
      <c r="B20" s="198"/>
      <c r="C20" s="198"/>
      <c r="D20" s="198"/>
      <c r="E20" s="198"/>
      <c r="F20" s="198"/>
      <c r="G20" s="198"/>
      <c r="H20" s="198"/>
      <c r="I20" s="198"/>
      <c r="J20" s="198"/>
      <c r="K20" s="198"/>
      <c r="L20" s="198"/>
      <c r="M20" s="198"/>
      <c r="N20" s="198"/>
      <c r="O20" s="198"/>
      <c r="P20" s="198"/>
      <c r="Q20" s="198"/>
      <c r="R20" s="198"/>
      <c r="S20" s="198"/>
      <c r="T20" s="198"/>
      <c r="U20" s="198"/>
      <c r="V20" s="198"/>
      <c r="W20" s="198"/>
      <c r="X20" s="198"/>
      <c r="Y20" s="198"/>
      <c r="Z20" s="198"/>
      <c r="AA20" s="198"/>
      <c r="AB20" s="199">
        <v>6</v>
      </c>
      <c r="AC20" s="199">
        <v>7</v>
      </c>
      <c r="AD20" s="199">
        <v>7</v>
      </c>
      <c r="AE20" s="199">
        <v>7</v>
      </c>
      <c r="AF20" s="199">
        <v>7</v>
      </c>
      <c r="AG20" s="199">
        <v>7</v>
      </c>
      <c r="AH20" s="190">
        <v>5</v>
      </c>
      <c r="AI20" s="190">
        <v>5</v>
      </c>
      <c r="AJ20" s="191">
        <v>5</v>
      </c>
      <c r="AK20" s="191">
        <v>5</v>
      </c>
      <c r="AL20" s="200">
        <v>7</v>
      </c>
      <c r="AM20" s="199">
        <v>7</v>
      </c>
      <c r="AN20" s="199">
        <v>7</v>
      </c>
      <c r="AO20" s="199">
        <v>7</v>
      </c>
      <c r="AP20" s="200">
        <v>0</v>
      </c>
      <c r="AQ20" s="200">
        <v>0</v>
      </c>
      <c r="AR20" s="201" t="s">
        <v>359</v>
      </c>
    </row>
    <row r="21" spans="1:44" x14ac:dyDescent="0.25">
      <c r="A21" s="197"/>
      <c r="B21" s="198"/>
      <c r="C21" s="198"/>
      <c r="D21" s="198"/>
      <c r="E21" s="198"/>
      <c r="F21" s="198"/>
      <c r="G21" s="198"/>
      <c r="H21" s="198"/>
      <c r="I21" s="198"/>
      <c r="J21" s="198"/>
      <c r="K21" s="198"/>
      <c r="L21" s="198"/>
      <c r="M21" s="198"/>
      <c r="N21" s="198"/>
      <c r="O21" s="198"/>
      <c r="P21" s="198"/>
      <c r="Q21" s="198"/>
      <c r="R21" s="198"/>
      <c r="S21" s="198"/>
      <c r="T21" s="198"/>
      <c r="U21" s="198"/>
      <c r="V21" s="198"/>
      <c r="W21" s="198"/>
      <c r="X21" s="198"/>
      <c r="Y21" s="198"/>
      <c r="Z21" s="198"/>
      <c r="AA21" s="198"/>
      <c r="AB21" s="199"/>
      <c r="AC21" s="199"/>
      <c r="AD21" s="199"/>
      <c r="AE21" s="199"/>
      <c r="AF21" s="199"/>
      <c r="AG21" s="199"/>
      <c r="AH21" s="190"/>
      <c r="AI21" s="190"/>
      <c r="AJ21" s="194"/>
      <c r="AK21" s="194"/>
      <c r="AL21" s="202"/>
      <c r="AM21" s="199"/>
      <c r="AN21" s="199"/>
      <c r="AO21" s="199"/>
      <c r="AP21" s="202"/>
      <c r="AQ21" s="202"/>
      <c r="AR21" s="201"/>
    </row>
    <row r="22" spans="1:44" x14ac:dyDescent="0.25">
      <c r="A22" s="197" t="s">
        <v>361</v>
      </c>
      <c r="B22" s="198"/>
      <c r="C22" s="198"/>
      <c r="D22" s="198"/>
      <c r="E22" s="198"/>
      <c r="F22" s="198"/>
      <c r="G22" s="198"/>
      <c r="H22" s="198"/>
      <c r="I22" s="198"/>
      <c r="J22" s="198"/>
      <c r="K22" s="198"/>
      <c r="L22" s="198"/>
      <c r="M22" s="198"/>
      <c r="N22" s="198"/>
      <c r="O22" s="198"/>
      <c r="P22" s="198"/>
      <c r="Q22" s="198"/>
      <c r="R22" s="198"/>
      <c r="S22" s="198"/>
      <c r="T22" s="198"/>
      <c r="U22" s="198"/>
      <c r="V22" s="198"/>
      <c r="W22" s="198"/>
      <c r="X22" s="198"/>
      <c r="Y22" s="198"/>
      <c r="Z22" s="198"/>
      <c r="AA22" s="198"/>
      <c r="AB22" s="199">
        <v>7</v>
      </c>
      <c r="AC22" s="199">
        <v>7</v>
      </c>
      <c r="AD22" s="199">
        <v>7</v>
      </c>
      <c r="AE22" s="199">
        <v>7</v>
      </c>
      <c r="AF22" s="199">
        <v>7</v>
      </c>
      <c r="AG22" s="199">
        <v>7</v>
      </c>
      <c r="AH22" s="190">
        <v>5</v>
      </c>
      <c r="AI22" s="190">
        <v>5</v>
      </c>
      <c r="AJ22" s="190">
        <v>5</v>
      </c>
      <c r="AK22" s="191">
        <v>5</v>
      </c>
      <c r="AL22" s="191">
        <v>5</v>
      </c>
      <c r="AM22" s="191">
        <v>5</v>
      </c>
      <c r="AN22" s="191">
        <v>5</v>
      </c>
      <c r="AO22" s="199">
        <v>0</v>
      </c>
      <c r="AP22" s="200">
        <v>0</v>
      </c>
      <c r="AQ22" s="200">
        <v>0</v>
      </c>
      <c r="AR22" s="201" t="s">
        <v>359</v>
      </c>
    </row>
    <row r="23" spans="1:44" x14ac:dyDescent="0.25">
      <c r="A23" s="197"/>
      <c r="B23" s="198"/>
      <c r="C23" s="198"/>
      <c r="D23" s="198"/>
      <c r="E23" s="198"/>
      <c r="F23" s="198"/>
      <c r="G23" s="198"/>
      <c r="H23" s="198"/>
      <c r="I23" s="198"/>
      <c r="J23" s="198"/>
      <c r="K23" s="198"/>
      <c r="L23" s="198"/>
      <c r="M23" s="198"/>
      <c r="N23" s="198"/>
      <c r="O23" s="198"/>
      <c r="P23" s="198"/>
      <c r="Q23" s="198"/>
      <c r="R23" s="198"/>
      <c r="S23" s="198"/>
      <c r="T23" s="198"/>
      <c r="U23" s="198"/>
      <c r="V23" s="198"/>
      <c r="W23" s="198"/>
      <c r="X23" s="198"/>
      <c r="Y23" s="198"/>
      <c r="Z23" s="198"/>
      <c r="AA23" s="198"/>
      <c r="AB23" s="199"/>
      <c r="AC23" s="199"/>
      <c r="AD23" s="199"/>
      <c r="AE23" s="199"/>
      <c r="AF23" s="199"/>
      <c r="AG23" s="199"/>
      <c r="AH23" s="190"/>
      <c r="AI23" s="190"/>
      <c r="AJ23" s="190"/>
      <c r="AK23" s="194"/>
      <c r="AL23" s="194"/>
      <c r="AM23" s="194"/>
      <c r="AN23" s="194"/>
      <c r="AO23" s="199"/>
      <c r="AP23" s="202"/>
      <c r="AQ23" s="202"/>
      <c r="AR23" s="201"/>
    </row>
    <row r="24" spans="1:44" x14ac:dyDescent="0.25">
      <c r="A24" s="188" t="s">
        <v>114</v>
      </c>
      <c r="B24" s="189"/>
      <c r="C24" s="189"/>
      <c r="D24" s="189"/>
      <c r="E24" s="189"/>
      <c r="F24" s="189"/>
      <c r="G24" s="189"/>
      <c r="H24" s="189"/>
      <c r="I24" s="189"/>
      <c r="J24" s="189"/>
      <c r="K24" s="189"/>
      <c r="L24" s="189"/>
      <c r="M24" s="189"/>
      <c r="N24" s="189"/>
      <c r="O24" s="189"/>
      <c r="P24" s="189"/>
      <c r="Q24" s="189"/>
      <c r="R24" s="189"/>
      <c r="S24" s="189"/>
      <c r="T24" s="189"/>
      <c r="U24" s="189"/>
      <c r="V24" s="189"/>
      <c r="W24" s="189"/>
      <c r="X24" s="189"/>
      <c r="Y24" s="189"/>
      <c r="Z24" s="189"/>
      <c r="AA24" s="189"/>
      <c r="AB24" s="203">
        <v>6</v>
      </c>
      <c r="AC24" s="203">
        <v>6</v>
      </c>
      <c r="AD24" s="203">
        <v>6</v>
      </c>
      <c r="AE24" s="203">
        <v>6</v>
      </c>
      <c r="AF24" s="203">
        <v>6</v>
      </c>
      <c r="AG24" s="203">
        <v>6</v>
      </c>
      <c r="AH24" s="203">
        <v>6</v>
      </c>
      <c r="AI24" s="203">
        <v>6</v>
      </c>
      <c r="AJ24" s="203">
        <v>6</v>
      </c>
      <c r="AK24" s="204">
        <v>6</v>
      </c>
      <c r="AL24" s="204">
        <v>6</v>
      </c>
      <c r="AM24" s="204">
        <v>6</v>
      </c>
      <c r="AN24" s="204">
        <v>6</v>
      </c>
      <c r="AO24" s="199">
        <v>0</v>
      </c>
      <c r="AP24" s="200">
        <v>0</v>
      </c>
      <c r="AQ24" s="200">
        <v>0</v>
      </c>
      <c r="AR24" s="201" t="s">
        <v>359</v>
      </c>
    </row>
    <row r="25" spans="1:44" x14ac:dyDescent="0.25">
      <c r="A25" s="188"/>
      <c r="B25" s="205"/>
      <c r="C25" s="205"/>
      <c r="D25" s="205"/>
      <c r="E25" s="205"/>
      <c r="F25" s="205"/>
      <c r="G25" s="205"/>
      <c r="H25" s="205"/>
      <c r="I25" s="205"/>
      <c r="J25" s="205"/>
      <c r="K25" s="205"/>
      <c r="L25" s="205"/>
      <c r="M25" s="205"/>
      <c r="N25" s="205"/>
      <c r="O25" s="205"/>
      <c r="P25" s="205"/>
      <c r="Q25" s="205"/>
      <c r="R25" s="205"/>
      <c r="S25" s="205"/>
      <c r="T25" s="205"/>
      <c r="U25" s="205"/>
      <c r="V25" s="205"/>
      <c r="W25" s="205"/>
      <c r="X25" s="205"/>
      <c r="Y25" s="205"/>
      <c r="Z25" s="205"/>
      <c r="AA25" s="205"/>
      <c r="AB25" s="206"/>
      <c r="AC25" s="206"/>
      <c r="AD25" s="203"/>
      <c r="AE25" s="203"/>
      <c r="AF25" s="203"/>
      <c r="AG25" s="203"/>
      <c r="AH25" s="203"/>
      <c r="AI25" s="203"/>
      <c r="AJ25" s="203"/>
      <c r="AK25" s="207"/>
      <c r="AL25" s="207"/>
      <c r="AM25" s="207"/>
      <c r="AN25" s="207"/>
      <c r="AO25" s="199"/>
      <c r="AP25" s="202"/>
      <c r="AQ25" s="202"/>
      <c r="AR25" s="201"/>
    </row>
    <row r="26" spans="1:44" x14ac:dyDescent="0.25">
      <c r="A26" s="188" t="s">
        <v>362</v>
      </c>
      <c r="B26" s="205"/>
      <c r="C26" s="205"/>
      <c r="D26" s="205"/>
      <c r="E26" s="205"/>
      <c r="F26" s="205"/>
      <c r="G26" s="205"/>
      <c r="H26" s="205"/>
      <c r="I26" s="205"/>
      <c r="J26" s="205"/>
      <c r="K26" s="205"/>
      <c r="L26" s="205"/>
      <c r="M26" s="205"/>
      <c r="N26" s="205"/>
      <c r="O26" s="205"/>
      <c r="P26" s="205"/>
      <c r="Q26" s="205"/>
      <c r="R26" s="205"/>
      <c r="S26" s="205"/>
      <c r="T26" s="205"/>
      <c r="U26" s="205"/>
      <c r="V26" s="205"/>
      <c r="W26" s="205"/>
      <c r="X26" s="205"/>
      <c r="Y26" s="205"/>
      <c r="Z26" s="205"/>
      <c r="AA26" s="205"/>
      <c r="AB26" s="208">
        <v>6</v>
      </c>
      <c r="AC26" s="209">
        <v>6</v>
      </c>
      <c r="AD26" s="209">
        <v>6</v>
      </c>
      <c r="AE26" s="209">
        <v>6</v>
      </c>
      <c r="AF26" s="209">
        <v>6</v>
      </c>
      <c r="AG26" s="209">
        <v>6</v>
      </c>
      <c r="AH26" s="210">
        <v>6</v>
      </c>
      <c r="AI26" s="210">
        <v>6</v>
      </c>
      <c r="AJ26" s="210">
        <v>6</v>
      </c>
      <c r="AK26" s="211">
        <v>6</v>
      </c>
      <c r="AL26" s="211">
        <v>6</v>
      </c>
      <c r="AM26" s="211">
        <v>6</v>
      </c>
      <c r="AN26" s="211">
        <v>6</v>
      </c>
      <c r="AO26" s="212">
        <v>0</v>
      </c>
      <c r="AP26" s="213">
        <v>0</v>
      </c>
      <c r="AQ26" s="213">
        <v>0</v>
      </c>
      <c r="AR26" s="201" t="s">
        <v>359</v>
      </c>
    </row>
    <row r="27" spans="1:44" ht="15.75" customHeight="1" thickBot="1" x14ac:dyDescent="0.3">
      <c r="A27" s="214"/>
      <c r="B27" s="215"/>
      <c r="C27" s="215"/>
      <c r="D27" s="215"/>
      <c r="E27" s="215"/>
      <c r="F27" s="215"/>
      <c r="G27" s="215"/>
      <c r="H27" s="215"/>
      <c r="I27" s="215"/>
      <c r="J27" s="215"/>
      <c r="K27" s="215"/>
      <c r="L27" s="215"/>
      <c r="M27" s="215"/>
      <c r="N27" s="215"/>
      <c r="O27" s="215"/>
      <c r="P27" s="215"/>
      <c r="Q27" s="215"/>
      <c r="R27" s="215"/>
      <c r="S27" s="215"/>
      <c r="T27" s="215"/>
      <c r="U27" s="215"/>
      <c r="V27" s="215"/>
      <c r="W27" s="215"/>
      <c r="X27" s="215"/>
      <c r="Y27" s="215"/>
      <c r="Z27" s="215"/>
      <c r="AA27" s="215"/>
      <c r="AB27" s="216"/>
      <c r="AC27" s="216"/>
      <c r="AD27" s="217"/>
      <c r="AE27" s="217"/>
      <c r="AF27" s="217"/>
      <c r="AG27" s="217"/>
      <c r="AH27" s="218"/>
      <c r="AI27" s="218"/>
      <c r="AJ27" s="218"/>
      <c r="AK27" s="219"/>
      <c r="AL27" s="219"/>
      <c r="AM27" s="219"/>
      <c r="AN27" s="219"/>
      <c r="AO27" s="220"/>
      <c r="AP27" s="221"/>
      <c r="AQ27" s="221"/>
      <c r="AR27" s="222"/>
    </row>
  </sheetData>
  <mergeCells count="153">
    <mergeCell ref="AN26:AN27"/>
    <mergeCell ref="AO26:AO27"/>
    <mergeCell ref="AP26:AP27"/>
    <mergeCell ref="AQ26:AQ27"/>
    <mergeCell ref="AR26:AR27"/>
    <mergeCell ref="AH26:AH27"/>
    <mergeCell ref="AI26:AI27"/>
    <mergeCell ref="AJ26:AJ27"/>
    <mergeCell ref="AK26:AK27"/>
    <mergeCell ref="AL26:AL27"/>
    <mergeCell ref="AM26:AM27"/>
    <mergeCell ref="AP24:AP25"/>
    <mergeCell ref="AQ24:AQ25"/>
    <mergeCell ref="AR24:AR25"/>
    <mergeCell ref="A26:A27"/>
    <mergeCell ref="AB26:AB27"/>
    <mergeCell ref="AC26:AC27"/>
    <mergeCell ref="AD26:AD27"/>
    <mergeCell ref="AE26:AE27"/>
    <mergeCell ref="AF26:AF27"/>
    <mergeCell ref="AG26:AG27"/>
    <mergeCell ref="AJ24:AJ25"/>
    <mergeCell ref="AK24:AK25"/>
    <mergeCell ref="AL24:AL25"/>
    <mergeCell ref="AM24:AM25"/>
    <mergeCell ref="AN24:AN25"/>
    <mergeCell ref="AO24:AO25"/>
    <mergeCell ref="AR22:AR23"/>
    <mergeCell ref="A24:A25"/>
    <mergeCell ref="AB24:AB25"/>
    <mergeCell ref="AC24:AC25"/>
    <mergeCell ref="AD24:AD25"/>
    <mergeCell ref="AE24:AE25"/>
    <mergeCell ref="AF24:AF25"/>
    <mergeCell ref="AG24:AG25"/>
    <mergeCell ref="AH24:AH25"/>
    <mergeCell ref="AI24:AI25"/>
    <mergeCell ref="AL22:AL23"/>
    <mergeCell ref="AM22:AM23"/>
    <mergeCell ref="AN22:AN23"/>
    <mergeCell ref="AO22:AO23"/>
    <mergeCell ref="AP22:AP23"/>
    <mergeCell ref="AQ22:AQ23"/>
    <mergeCell ref="AF22:AF23"/>
    <mergeCell ref="AG22:AG23"/>
    <mergeCell ref="AH22:AH23"/>
    <mergeCell ref="AI22:AI23"/>
    <mergeCell ref="AJ22:AJ23"/>
    <mergeCell ref="AK22:AK23"/>
    <mergeCell ref="AN20:AN21"/>
    <mergeCell ref="AO20:AO21"/>
    <mergeCell ref="AP20:AP21"/>
    <mergeCell ref="AQ20:AQ21"/>
    <mergeCell ref="AR20:AR21"/>
    <mergeCell ref="A22:A23"/>
    <mergeCell ref="AB22:AB23"/>
    <mergeCell ref="AC22:AC23"/>
    <mergeCell ref="AD22:AD23"/>
    <mergeCell ref="AE22:AE23"/>
    <mergeCell ref="AH20:AH21"/>
    <mergeCell ref="AI20:AI21"/>
    <mergeCell ref="AJ20:AJ21"/>
    <mergeCell ref="AK20:AK21"/>
    <mergeCell ref="AL20:AL21"/>
    <mergeCell ref="AM20:AM21"/>
    <mergeCell ref="AP18:AP19"/>
    <mergeCell ref="AQ18:AQ19"/>
    <mergeCell ref="AR18:AR19"/>
    <mergeCell ref="A20:A21"/>
    <mergeCell ref="AB20:AB21"/>
    <mergeCell ref="AC20:AC21"/>
    <mergeCell ref="AD20:AD21"/>
    <mergeCell ref="AE20:AE21"/>
    <mergeCell ref="AF20:AF21"/>
    <mergeCell ref="AG20:AG21"/>
    <mergeCell ref="AJ18:AJ19"/>
    <mergeCell ref="AK18:AK19"/>
    <mergeCell ref="AL18:AL19"/>
    <mergeCell ref="AM18:AM19"/>
    <mergeCell ref="AN18:AN19"/>
    <mergeCell ref="AO18:AO19"/>
    <mergeCell ref="AR16:AR17"/>
    <mergeCell ref="A18:A19"/>
    <mergeCell ref="AB18:AB19"/>
    <mergeCell ref="AC18:AC19"/>
    <mergeCell ref="AD18:AD19"/>
    <mergeCell ref="AE18:AE19"/>
    <mergeCell ref="AF18:AF19"/>
    <mergeCell ref="AG18:AG19"/>
    <mergeCell ref="AH18:AH19"/>
    <mergeCell ref="AI18:AI19"/>
    <mergeCell ref="AL16:AL17"/>
    <mergeCell ref="AM16:AM17"/>
    <mergeCell ref="AN16:AN17"/>
    <mergeCell ref="AO16:AO17"/>
    <mergeCell ref="AP16:AP17"/>
    <mergeCell ref="AQ16:AQ17"/>
    <mergeCell ref="AF16:AF17"/>
    <mergeCell ref="AG16:AG17"/>
    <mergeCell ref="AH16:AH17"/>
    <mergeCell ref="AI16:AI17"/>
    <mergeCell ref="AJ16:AJ17"/>
    <mergeCell ref="AK16:AK17"/>
    <mergeCell ref="AN2:AN3"/>
    <mergeCell ref="AO2:AO3"/>
    <mergeCell ref="AP2:AP3"/>
    <mergeCell ref="AQ2:AQ3"/>
    <mergeCell ref="AR2:AR3"/>
    <mergeCell ref="A16:A17"/>
    <mergeCell ref="AB16:AB17"/>
    <mergeCell ref="AC16:AC17"/>
    <mergeCell ref="AD16:AD17"/>
    <mergeCell ref="AE16:AE17"/>
    <mergeCell ref="AH2:AH3"/>
    <mergeCell ref="AI2:AI3"/>
    <mergeCell ref="AJ2:AJ3"/>
    <mergeCell ref="AK2:AK3"/>
    <mergeCell ref="AL2:AL3"/>
    <mergeCell ref="AM2:AM3"/>
    <mergeCell ref="AB2:AB3"/>
    <mergeCell ref="AC2:AC3"/>
    <mergeCell ref="AD2:AD3"/>
    <mergeCell ref="AE2:AE3"/>
    <mergeCell ref="AF2:AF3"/>
    <mergeCell ref="AG2:AG3"/>
    <mergeCell ref="V2:V3"/>
    <mergeCell ref="W2:W3"/>
    <mergeCell ref="X2:X3"/>
    <mergeCell ref="Y2:Y3"/>
    <mergeCell ref="Z2:Z3"/>
    <mergeCell ref="AA2:AA3"/>
    <mergeCell ref="P2:P3"/>
    <mergeCell ref="Q2:Q3"/>
    <mergeCell ref="R2:R3"/>
    <mergeCell ref="S2:S3"/>
    <mergeCell ref="T2:T3"/>
    <mergeCell ref="U2:U3"/>
    <mergeCell ref="J2:J3"/>
    <mergeCell ref="K2:K3"/>
    <mergeCell ref="L2:L3"/>
    <mergeCell ref="M2:M3"/>
    <mergeCell ref="N2:N3"/>
    <mergeCell ref="O2:O3"/>
    <mergeCell ref="A1:AR1"/>
    <mergeCell ref="A2:A3"/>
    <mergeCell ref="B2:B3"/>
    <mergeCell ref="C2:C3"/>
    <mergeCell ref="D2:D3"/>
    <mergeCell ref="E2:E3"/>
    <mergeCell ref="F2:F3"/>
    <mergeCell ref="G2:G3"/>
    <mergeCell ref="H2:H3"/>
    <mergeCell ref="I2:I3"/>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0AE06C-8719-43A8-9F19-8A7AD557E0EC}">
  <dimension ref="A2:B17"/>
  <sheetViews>
    <sheetView workbookViewId="0">
      <selection activeCell="A3" sqref="A3:B17"/>
    </sheetView>
  </sheetViews>
  <sheetFormatPr baseColWidth="10" defaultRowHeight="15" x14ac:dyDescent="0.25"/>
  <cols>
    <col min="1" max="1" width="17.7109375" customWidth="1"/>
    <col min="2" max="2" width="24.140625" customWidth="1"/>
  </cols>
  <sheetData>
    <row r="2" spans="1:2" x14ac:dyDescent="0.25">
      <c r="A2" s="59" t="s">
        <v>75</v>
      </c>
      <c r="B2" s="59" t="s">
        <v>183</v>
      </c>
    </row>
    <row r="3" spans="1:2" x14ac:dyDescent="0.25">
      <c r="A3" s="8" t="s">
        <v>76</v>
      </c>
      <c r="B3" s="9" t="s">
        <v>184</v>
      </c>
    </row>
    <row r="4" spans="1:2" x14ac:dyDescent="0.25">
      <c r="A4" s="8" t="s">
        <v>76</v>
      </c>
      <c r="B4" s="9" t="s">
        <v>185</v>
      </c>
    </row>
    <row r="5" spans="1:2" x14ac:dyDescent="0.25">
      <c r="A5" s="8" t="s">
        <v>76</v>
      </c>
      <c r="B5" s="9" t="s">
        <v>186</v>
      </c>
    </row>
    <row r="6" spans="1:2" x14ac:dyDescent="0.25">
      <c r="A6" s="8" t="s">
        <v>76</v>
      </c>
      <c r="B6" s="9" t="s">
        <v>187</v>
      </c>
    </row>
    <row r="7" spans="1:2" x14ac:dyDescent="0.25">
      <c r="A7" s="8" t="s">
        <v>76</v>
      </c>
      <c r="B7" s="9" t="s">
        <v>188</v>
      </c>
    </row>
    <row r="8" spans="1:2" x14ac:dyDescent="0.25">
      <c r="A8" s="8" t="s">
        <v>76</v>
      </c>
      <c r="B8" s="9" t="s">
        <v>189</v>
      </c>
    </row>
    <row r="9" spans="1:2" x14ac:dyDescent="0.25">
      <c r="A9" s="8" t="s">
        <v>78</v>
      </c>
      <c r="B9" s="9" t="s">
        <v>190</v>
      </c>
    </row>
    <row r="10" spans="1:2" x14ac:dyDescent="0.25">
      <c r="A10" s="8" t="s">
        <v>78</v>
      </c>
      <c r="B10" s="9" t="s">
        <v>185</v>
      </c>
    </row>
    <row r="11" spans="1:2" x14ac:dyDescent="0.25">
      <c r="A11" s="8" t="s">
        <v>78</v>
      </c>
      <c r="B11" s="9" t="s">
        <v>191</v>
      </c>
    </row>
    <row r="12" spans="1:2" x14ac:dyDescent="0.25">
      <c r="A12" s="8" t="s">
        <v>78</v>
      </c>
      <c r="B12" s="9" t="s">
        <v>186</v>
      </c>
    </row>
    <row r="13" spans="1:2" x14ac:dyDescent="0.25">
      <c r="A13" s="8" t="s">
        <v>78</v>
      </c>
      <c r="B13" s="9" t="s">
        <v>192</v>
      </c>
    </row>
    <row r="14" spans="1:2" x14ac:dyDescent="0.25">
      <c r="A14" s="8" t="s">
        <v>193</v>
      </c>
      <c r="B14" s="9" t="s">
        <v>190</v>
      </c>
    </row>
    <row r="15" spans="1:2" x14ac:dyDescent="0.25">
      <c r="A15" s="8" t="s">
        <v>193</v>
      </c>
      <c r="B15" s="9" t="s">
        <v>187</v>
      </c>
    </row>
    <row r="16" spans="1:2" x14ac:dyDescent="0.25">
      <c r="A16" s="8" t="s">
        <v>193</v>
      </c>
      <c r="B16" s="9" t="s">
        <v>186</v>
      </c>
    </row>
    <row r="17" spans="1:2" x14ac:dyDescent="0.25">
      <c r="A17" s="8" t="s">
        <v>193</v>
      </c>
      <c r="B17" s="9" t="s">
        <v>185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9</vt:i4>
      </vt:variant>
    </vt:vector>
  </HeadingPairs>
  <TitlesOfParts>
    <vt:vector size="9" baseType="lpstr">
      <vt:lpstr>consolidado</vt:lpstr>
      <vt:lpstr>JUNTA DIRECTIVA</vt:lpstr>
      <vt:lpstr>COLABORADORES</vt:lpstr>
      <vt:lpstr>proveedores</vt:lpstr>
      <vt:lpstr>pagadores</vt:lpstr>
      <vt:lpstr>SINDICATOS</vt:lpstr>
      <vt:lpstr>universidades</vt:lpstr>
      <vt:lpstr>ESPACIOS E INSTACION DE PARTICI</vt:lpstr>
      <vt:lpstr>ETNIAS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 BLANCO SANTAMARIA</dc:creator>
  <cp:lastModifiedBy>DANIEL BLANCO SANTAMARIA</cp:lastModifiedBy>
  <dcterms:created xsi:type="dcterms:W3CDTF">2020-09-30T20:13:52Z</dcterms:created>
  <dcterms:modified xsi:type="dcterms:W3CDTF">2023-04-11T20:08:10Z</dcterms:modified>
</cp:coreProperties>
</file>