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control interno\Documents\1. 2025\22. PTEP normas\B. EJECUCION\"/>
    </mc:Choice>
  </mc:AlternateContent>
  <xr:revisionPtr revIDLastSave="0" documentId="13_ncr:1_{2B88D2FA-5F5B-4B96-949D-274F4AA336AC}" xr6:coauthVersionLast="36" xr6:coauthVersionMax="36" xr10:uidLastSave="{00000000-0000-0000-0000-000000000000}"/>
  <bookViews>
    <workbookView xWindow="0" yWindow="0" windowWidth="23940" windowHeight="8490" xr2:uid="{D2AAA928-A533-4183-8A82-E79C1B2EF69F}"/>
  </bookViews>
  <sheets>
    <sheet name="Actividades (ok) (2)" sheetId="1" r:id="rId1"/>
    <sheet name="tabla para informe" sheetId="2" r:id="rId2"/>
  </sheets>
  <definedNames>
    <definedName name="_xlnm._FilterDatabase" localSheetId="0" hidden="1">'Actividades (ok) (2)'!$B$1:$I$87</definedName>
    <definedName name="_xlnm.Print_Area" localSheetId="0">'Actividades (ok) (2)'!$A$1:$L$88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3" i="2" l="1"/>
  <c r="M10" i="2"/>
  <c r="M8" i="2"/>
  <c r="M4" i="2"/>
  <c r="I88" i="1" l="1"/>
  <c r="J83" i="1"/>
  <c r="I83" i="1"/>
  <c r="K82" i="1"/>
  <c r="J76" i="1"/>
  <c r="I76" i="1"/>
  <c r="K75" i="1"/>
  <c r="K74" i="1"/>
  <c r="K73" i="1"/>
  <c r="K72" i="1"/>
  <c r="K71" i="1"/>
  <c r="K70" i="1"/>
  <c r="K69" i="1"/>
  <c r="K68" i="1"/>
  <c r="J64" i="1"/>
  <c r="I64" i="1"/>
  <c r="K63" i="1"/>
  <c r="K62" i="1"/>
  <c r="K61" i="1"/>
  <c r="J57" i="1"/>
  <c r="I57" i="1"/>
  <c r="K56" i="1"/>
  <c r="K55" i="1"/>
  <c r="K54" i="1"/>
  <c r="K53" i="1"/>
  <c r="K52" i="1"/>
  <c r="J47" i="1"/>
  <c r="I47" i="1"/>
  <c r="K46" i="1"/>
  <c r="K45" i="1"/>
  <c r="K44" i="1"/>
  <c r="K43" i="1"/>
  <c r="J39" i="1"/>
  <c r="I39" i="1"/>
  <c r="K38" i="1"/>
  <c r="K37" i="1"/>
  <c r="K36" i="1"/>
  <c r="K35" i="1"/>
  <c r="J30" i="1"/>
  <c r="I30" i="1"/>
  <c r="K29" i="1"/>
  <c r="K27" i="1"/>
  <c r="J23" i="1"/>
  <c r="I23" i="1"/>
  <c r="K22" i="1"/>
  <c r="K21" i="1"/>
  <c r="K20" i="1"/>
  <c r="J16" i="1"/>
  <c r="I16" i="1"/>
  <c r="K15" i="1"/>
  <c r="K14" i="1"/>
  <c r="J10" i="1"/>
  <c r="I10" i="1"/>
  <c r="K9" i="1"/>
  <c r="K8" i="1"/>
  <c r="K7" i="1"/>
  <c r="K6" i="1"/>
  <c r="K10" i="1" l="1"/>
  <c r="K83" i="1"/>
  <c r="K16" i="1"/>
  <c r="K23" i="1"/>
  <c r="K57" i="1"/>
  <c r="K39" i="1"/>
  <c r="K76" i="1"/>
  <c r="K47" i="1"/>
  <c r="K30" i="1"/>
  <c r="K6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Subred Integrada de Servicios de Salud SurOccidente</author>
  </authors>
  <commentList>
    <comment ref="G2" authorId="0" shapeId="0" xr:uid="{8D71B159-88F9-4991-8ADB-5EAA3D556347}">
      <text>
        <r>
          <rPr>
            <sz val="11"/>
            <color rgb="FF000000"/>
            <rFont val="Calibri"/>
            <family val="2"/>
          </rPr>
          <t>Tenga en cuenta:
El formato de fecha correcto es año-mes-día (2025-01-30)</t>
        </r>
      </text>
    </comment>
    <comment ref="H2" authorId="0" shapeId="0" xr:uid="{64AC03A1-D17B-4968-B9A7-E4396B28ACC6}">
      <text>
        <r>
          <rPr>
            <sz val="11"/>
            <color rgb="FF000000"/>
            <rFont val="Calibri"/>
            <family val="2"/>
          </rPr>
          <t>Tenga en cuenta:
El formato de fecha correcto es año-mes-día (2025-01-30)</t>
        </r>
      </text>
    </comment>
    <comment ref="G5" authorId="0" shapeId="0" xr:uid="{46F58BC6-0035-49B5-B409-3FDF645F920A}">
      <text>
        <r>
          <rPr>
            <sz val="11"/>
            <color rgb="FF000000"/>
            <rFont val="Calibri"/>
            <family val="2"/>
          </rPr>
          <t>Tenga en cuenta:
El formato de fecha correcto es año-mes-día (2025-01-30)</t>
        </r>
      </text>
    </comment>
    <comment ref="H5" authorId="0" shapeId="0" xr:uid="{1568081D-892E-4D1E-AADA-10932CBDDCFB}">
      <text>
        <r>
          <rPr>
            <sz val="11"/>
            <color rgb="FF000000"/>
            <rFont val="Calibri"/>
            <family val="2"/>
          </rPr>
          <t>Tenga en cuenta:
El formato de fecha correcto es año-mes-día (2025-01-30)</t>
        </r>
      </text>
    </comment>
    <comment ref="G13" authorId="0" shapeId="0" xr:uid="{DBCA773C-9C3A-4686-8FC4-6F6BF919CBD7}">
      <text>
        <r>
          <rPr>
            <sz val="11"/>
            <color rgb="FF000000"/>
            <rFont val="Calibri"/>
            <family val="2"/>
          </rPr>
          <t>Tenga en cuenta:
El formato de fecha correcto es año-mes-día (2025-01-30)</t>
        </r>
      </text>
    </comment>
    <comment ref="H13" authorId="0" shapeId="0" xr:uid="{1111428C-01F6-4307-94A5-23D255A8E359}">
      <text>
        <r>
          <rPr>
            <sz val="11"/>
            <color rgb="FF000000"/>
            <rFont val="Calibri"/>
            <family val="2"/>
          </rPr>
          <t>Tenga en cuenta:
El formato de fecha correcto es año-mes-día (2025-01-30)</t>
        </r>
      </text>
    </comment>
    <comment ref="G19" authorId="0" shapeId="0" xr:uid="{24A83A0B-9F4A-41D0-AAF5-38AFEF43FD3E}">
      <text>
        <r>
          <rPr>
            <sz val="11"/>
            <color rgb="FF000000"/>
            <rFont val="Calibri"/>
            <family val="2"/>
          </rPr>
          <t>Tenga en cuenta:
El formato de fecha correcto es año-mes-día (2025-01-30)</t>
        </r>
      </text>
    </comment>
    <comment ref="H19" authorId="0" shapeId="0" xr:uid="{A1EF2BDA-F4AD-4BCF-8DD6-C1FD5D702D3C}">
      <text>
        <r>
          <rPr>
            <sz val="11"/>
            <color rgb="FF000000"/>
            <rFont val="Calibri"/>
            <family val="2"/>
          </rPr>
          <t>Tenga en cuenta:
El formato de fecha correcto es año-mes-día (2025-01-30)</t>
        </r>
      </text>
    </comment>
    <comment ref="G26" authorId="0" shapeId="0" xr:uid="{C869A504-FFB8-412B-8D19-3D6E44DD15E3}">
      <text>
        <r>
          <rPr>
            <sz val="11"/>
            <color rgb="FF000000"/>
            <rFont val="Calibri"/>
            <family val="2"/>
          </rPr>
          <t>Tenga en cuenta:
El formato de fecha correcto es año-mes-día (2025-01-30)</t>
        </r>
      </text>
    </comment>
    <comment ref="H26" authorId="0" shapeId="0" xr:uid="{A3700D10-D690-42A0-B4E7-B08D6A9D2B49}">
      <text>
        <r>
          <rPr>
            <sz val="11"/>
            <color rgb="FF000000"/>
            <rFont val="Calibri"/>
            <family val="2"/>
          </rPr>
          <t>Tenga en cuenta:
El formato de fecha correcto es año-mes-día (2025-01-30)</t>
        </r>
      </text>
    </comment>
    <comment ref="G34" authorId="0" shapeId="0" xr:uid="{AB928888-D830-4CBD-843F-6E1F24C6F28B}">
      <text>
        <r>
          <rPr>
            <sz val="11"/>
            <color rgb="FF000000"/>
            <rFont val="Calibri"/>
            <family val="2"/>
          </rPr>
          <t>Tenga en cuenta:
El formato de fecha correcto es año-mes-día (2025-01-30)</t>
        </r>
      </text>
    </comment>
    <comment ref="H34" authorId="0" shapeId="0" xr:uid="{070B5B59-B3A9-4454-8491-BAF70EBE0EB5}">
      <text>
        <r>
          <rPr>
            <sz val="11"/>
            <color rgb="FF000000"/>
            <rFont val="Calibri"/>
            <family val="2"/>
          </rPr>
          <t>Tenga en cuenta:
El formato de fecha correcto es año-mes-día (2025-01-30)</t>
        </r>
      </text>
    </comment>
    <comment ref="G42" authorId="0" shapeId="0" xr:uid="{BF4CF8C8-E7D3-4F17-80EA-D95001C16B8E}">
      <text>
        <r>
          <rPr>
            <sz val="11"/>
            <color rgb="FF000000"/>
            <rFont val="Calibri"/>
            <family val="2"/>
          </rPr>
          <t>Tenga en cuenta:
El formato de fecha correcto es año-mes-día (2025-01-30)</t>
        </r>
      </text>
    </comment>
    <comment ref="H42" authorId="0" shapeId="0" xr:uid="{CC8F2AF3-D451-48BB-A64D-C12C72877E9D}">
      <text>
        <r>
          <rPr>
            <sz val="11"/>
            <color rgb="FF000000"/>
            <rFont val="Calibri"/>
            <family val="2"/>
          </rPr>
          <t>Tenga en cuenta:
El formato de fecha correcto es año-mes-día (2025-01-30)</t>
        </r>
      </text>
    </comment>
    <comment ref="G51" authorId="0" shapeId="0" xr:uid="{6646C827-77BD-4E2E-9E06-D8D106E64088}">
      <text>
        <r>
          <rPr>
            <sz val="11"/>
            <color rgb="FF000000"/>
            <rFont val="Calibri"/>
            <family val="2"/>
          </rPr>
          <t>Tenga en cuenta:
El formato de fecha correcto es año-mes-día (2025-01-30)</t>
        </r>
      </text>
    </comment>
    <comment ref="H51" authorId="0" shapeId="0" xr:uid="{A58ECD5A-9CE1-466B-8708-0C6EE326DC73}">
      <text>
        <r>
          <rPr>
            <sz val="11"/>
            <color rgb="FF000000"/>
            <rFont val="Calibri"/>
            <family val="2"/>
          </rPr>
          <t>Tenga en cuenta:
El formato de fecha correcto es año-mes-día (2025-01-30)</t>
        </r>
      </text>
    </comment>
    <comment ref="G60" authorId="0" shapeId="0" xr:uid="{494064FC-2A20-4121-8A90-CF23E2144F4F}">
      <text>
        <r>
          <rPr>
            <sz val="11"/>
            <color rgb="FF000000"/>
            <rFont val="Calibri"/>
            <family val="2"/>
          </rPr>
          <t>Tenga en cuenta:
El formato de fecha correcto es año-mes-día (2025-01-30)</t>
        </r>
      </text>
    </comment>
    <comment ref="H60" authorId="0" shapeId="0" xr:uid="{B573A894-D331-4D70-857A-8DAB5AFB3A01}">
      <text>
        <r>
          <rPr>
            <sz val="11"/>
            <color rgb="FF000000"/>
            <rFont val="Calibri"/>
            <family val="2"/>
          </rPr>
          <t>Tenga en cuenta:
El formato de fecha correcto es año-mes-día (2025-01-30)</t>
        </r>
      </text>
    </comment>
    <comment ref="G67" authorId="0" shapeId="0" xr:uid="{401DE2B2-ED4D-4E7E-94BC-8699B22C9501}">
      <text>
        <r>
          <rPr>
            <sz val="11"/>
            <color rgb="FF000000"/>
            <rFont val="Calibri"/>
            <family val="2"/>
          </rPr>
          <t>Tenga en cuenta:
El formato de fecha correcto es año-mes-día (2025-01-30)</t>
        </r>
      </text>
    </comment>
    <comment ref="H67" authorId="0" shapeId="0" xr:uid="{BA139249-D0C0-4DC3-B21E-07E930641D58}">
      <text>
        <r>
          <rPr>
            <sz val="11"/>
            <color rgb="FF000000"/>
            <rFont val="Calibri"/>
            <family val="2"/>
          </rPr>
          <t>Tenga en cuenta:
El formato de fecha correcto es año-mes-día (2025-01-30)</t>
        </r>
      </text>
    </comment>
    <comment ref="G80" authorId="0" shapeId="0" xr:uid="{59E7E1DC-EB93-4110-B8E5-DB1A878990CD}">
      <text>
        <r>
          <rPr>
            <sz val="11"/>
            <color rgb="FF000000"/>
            <rFont val="Calibri"/>
            <family val="2"/>
          </rPr>
          <t>Tenga en cuenta:
El formato de fecha correcto es año-mes-día (2025-01-30)</t>
        </r>
      </text>
    </comment>
    <comment ref="H80" authorId="0" shapeId="0" xr:uid="{C9EB2CA8-66F7-4B19-977E-B4BC44B3BDEE}">
      <text>
        <r>
          <rPr>
            <sz val="11"/>
            <color rgb="FF000000"/>
            <rFont val="Calibri"/>
            <family val="2"/>
          </rPr>
          <t>Tenga en cuenta:
El formato de fecha correcto es año-mes-día (2025-01-30)</t>
        </r>
      </text>
    </comment>
    <comment ref="G86" authorId="0" shapeId="0" xr:uid="{B64D673C-1196-446A-B5D0-23A2495E3190}">
      <text>
        <r>
          <rPr>
            <sz val="11"/>
            <color rgb="FF000000"/>
            <rFont val="Calibri"/>
            <family val="2"/>
          </rPr>
          <t>Tenga en cuenta:
El formato de fecha correcto es año-mes-día (2025-01-30)</t>
        </r>
      </text>
    </comment>
    <comment ref="H86" authorId="0" shapeId="0" xr:uid="{33490908-8A20-44C7-9F99-110AB063C3E5}">
      <text>
        <r>
          <rPr>
            <sz val="11"/>
            <color rgb="FF000000"/>
            <rFont val="Calibri"/>
            <family val="2"/>
          </rPr>
          <t>Tenga en cuenta:
El formato de fecha correcto es año-mes-día (2025-01-30)</t>
        </r>
      </text>
    </comment>
  </commentList>
</comments>
</file>

<file path=xl/sharedStrings.xml><?xml version="1.0" encoding="utf-8"?>
<sst xmlns="http://schemas.openxmlformats.org/spreadsheetml/2006/main" count="502" uniqueCount="206">
  <si>
    <t>codigo</t>
  </si>
  <si>
    <t>nombre</t>
  </si>
  <si>
    <t>descripcion</t>
  </si>
  <si>
    <t>fechap_ini</t>
  </si>
  <si>
    <t>fechap_fin</t>
  </si>
  <si>
    <t>Código Actividad</t>
  </si>
  <si>
    <t>Nombre Actividad</t>
  </si>
  <si>
    <t>Descripción Actividad</t>
  </si>
  <si>
    <t>Fecha Inicio Planeada</t>
  </si>
  <si>
    <t>Fecha Terminación Planeada</t>
  </si>
  <si>
    <t>#</t>
  </si>
  <si>
    <t>TEMÁTICA ADMINISTRACIÓN DE RIESGOS
OBJETIVO GENERAL: Identificar, analizar y controlar los posibles hechos generadores de corrupción, financiación del terrorismo y lavado de activos, tanto al interior como al exterior de la entidad. 
OBJETIVO ESPECIFICOS:
1. Desarrollar acciones encaminadas a la prevención y detección de actos de corrupción en la Subred.
2. Definir herramientas para la identificación y seguimiento de actos de corrupción.
3. Generar el análisis y reporte de las operaciones sospechosas, proveedores y procedimientos, que de confiabilidad de la correcta ejecución de los recursos institucionales.
META ESTRATÉGICA: Lograr el 100% de las actividades presentes en el componente.</t>
  </si>
  <si>
    <t>TEMÁTICA ADMINISTRACIÓN DE RIESGOS - Gestión de riesgos para la integridad pública</t>
  </si>
  <si>
    <t>SEGUIMIENTO DE LA OFICINA DE CONTROL INTERNO - I SEMESTRE 2025</t>
  </si>
  <si>
    <t xml:space="preserve">Responsable </t>
  </si>
  <si>
    <t>Entregable</t>
  </si>
  <si>
    <t>Esperado</t>
  </si>
  <si>
    <t>Alcanzado</t>
  </si>
  <si>
    <t>Cumplimiento porcentual frente a la meta del I semestre</t>
  </si>
  <si>
    <t>1</t>
  </si>
  <si>
    <t xml:space="preserve"> Gilberto Sierra Ordoñez</t>
  </si>
  <si>
    <t>Aplicar la verificación de controles con los parametros establecidos en el formato de verificación diseño de controles (01-01-FO-0016), el cual permita medir la solidez del mismo a fin de evitar desviaciones y/o materialización.</t>
  </si>
  <si>
    <t>Seguimiento a los riesgos de corrupción aplicando el formato de verificación diseño de controles (01-01-FO-0016), presentando la Gestión y Desempeño</t>
  </si>
  <si>
    <t>PROGRAMACIÓN DE CUMPLIMIENTOS: Enero a diciembre
• I Semestre: 50%
• II Semestre: 100%</t>
  </si>
  <si>
    <t>2025-01-01</t>
  </si>
  <si>
    <t>2025-12-31</t>
  </si>
  <si>
    <r>
      <t xml:space="preserve">De acuerdo con la matriz de riesgos SICOF 2025, descargada del aplicativo Almera, la entidad identificó un total de nueve (9) riesgos de corrupción, denominados por la entidad como SICOF, distribuidos en siete (7) procesos. Los procesos en los que se evidenciaron estos riesgos son: Control Interno, Gestión de la Contratación, Gestión de TIC, Gestión del Riesgo en Salud, Gestión del Talento Humano, Gestión Financiera y Gestión Jurídica.
En la primera revisión realizada por la Oficina de Control Interno, se evidenció que la documentación aportada no correspondía a riesgos de corrupción, sino a riesgos de tipo operacional y faltaba el soporte del proceso Gestión de Contratación, razón por la cual la actividad fue considerada como incumplida.
El 25 de agosto de 2025, la Oficina de Control Interno socializó a la jefe de la Oficina Asesora de Desarrollo Institucional los resultados previamente registrados. En atención a lo anterior, el líder de Planeación Estratégica remitió el 28 de agosto de 2025 una respuesta vía correo electrónico, anexando nuevas evidencias consistentes en seis (6) archivos en formato Excel, correspondientes a la verificación del diseño de controles de los procesos identificados con riesgos de corrupción y completó el séptimo proceso (contratación) en correo del 2 de septiembre de 2025.
En relación con el contenido de los archivos revisados selectivamente, se observó que la entidad identificó debilidades en algunos controles, por ejemplo, en los procesos de Gestión del Riesgo en Salud y Gestión del Talento Humano, entre otros.
En consecuencia, </t>
    </r>
    <r>
      <rPr>
        <b/>
        <u/>
        <sz val="11"/>
        <color rgb="FF000000"/>
        <rFont val="Arial Narrow"/>
        <family val="2"/>
      </rPr>
      <t xml:space="preserve">se recomienda </t>
    </r>
    <r>
      <rPr>
        <sz val="11"/>
        <color rgb="FF000000"/>
        <rFont val="Arial Narrow"/>
        <family val="2"/>
      </rPr>
      <t>a la entidad implementar medidas orientadas a fortalecer la solidez de los controles establecidos, con el fin de mitigar adecuadamente los riesgos identificados.</t>
    </r>
  </si>
  <si>
    <t>2</t>
  </si>
  <si>
    <t>Socializar la Política de Gestión del Riesgo a los Líderes y Gestores del riesgo (Total 36) durante el año</t>
  </si>
  <si>
    <t>Socialización de las políticas de los riesgos</t>
  </si>
  <si>
    <r>
      <t xml:space="preserve">La Oficina de Control Interno revisó las evidencias presentadas en el cronograma del PTEP, encontrando un acta con fecha </t>
    </r>
    <r>
      <rPr>
        <sz val="11"/>
        <rFont val="Arial Narrow"/>
        <family val="2"/>
      </rPr>
      <t>del 14 de julio de 2025</t>
    </r>
    <r>
      <rPr>
        <sz val="11"/>
        <color rgb="FF000000"/>
        <rFont val="Arial Narrow"/>
        <family val="2"/>
      </rPr>
      <t>, cuyo objetivo fue la realización de una "mesa técnica de riesgos correspondiente al primer semestre de 2025". No obstante, dicha acta no corresponde al periodo evaluado (primer semestre de 2025), razón por la cual no puede ser tenida en cuenta como evidencia de cumplimiento.
Por lo anterior, se concluyó que la actividad no cumple con los requisitos establecidos y, por tanto, se consideró incumplida.
La Oficina de Control Interno socializó los resultados anteriores a la jefe del proceso Direccionamiento Estratégico y Desarrollo Institucional, obteniendo como respuesta la explicación del incumplimiento: "</t>
    </r>
    <r>
      <rPr>
        <i/>
        <sz val="11"/>
        <color rgb="FF000000"/>
        <rFont val="Arial Narrow"/>
        <family val="2"/>
      </rPr>
      <t>En cuanto a la actividad N°2 "Socializar la Política de Gestión del Riesgo a los Líderes y Gestores del riesgo (Total 36) durante el año", en el primer seguimiento realizado en la plataforma Almera se informa que se programa capacitación con los gestores y líderes del proceso de manera virtual para el primer semestre. sin embargo, por tema de disponibilidades la programación de la capacitación correspondiente al primer semestre se programa en el mes de julio y la capacitación de segundo semestre se realizará en el mes de noviembre socializando los cambios efectuados al manual de riesgo y las matrices (se adjunta cronograma).</t>
    </r>
    <r>
      <rPr>
        <sz val="11"/>
        <color rgb="FF000000"/>
        <rFont val="Arial Narrow"/>
        <family val="2"/>
      </rPr>
      <t xml:space="preserve">"
Por lo anterior, </t>
    </r>
    <r>
      <rPr>
        <b/>
        <u/>
        <sz val="11"/>
        <color rgb="FF000000"/>
        <rFont val="Arial Narrow"/>
        <family val="2"/>
      </rPr>
      <t>se reitera el incumplimiento</t>
    </r>
    <r>
      <rPr>
        <sz val="11"/>
        <color rgb="FF000000"/>
        <rFont val="Arial Narrow"/>
        <family val="2"/>
      </rPr>
      <t xml:space="preserve"> de la actividad.</t>
    </r>
  </si>
  <si>
    <t>3</t>
  </si>
  <si>
    <t>Realizar el monitoreo de segunda línea de defensa al seguimiento realizado por autocontrol del mapa de riesgos de corrupción.</t>
  </si>
  <si>
    <t>Realizar seguimiento de la matriz de riesgos de corrupción operativo en el Aplicativo en el módulo de Almera</t>
  </si>
  <si>
    <t>PROGRAMACIÓN DE CUMPLIMIENTOS: Enero a diciembre
• I Trimestre: 25%
• II Trimestre: 25%
• III Trimestre: 25%
• IV Trimestre: 25%</t>
  </si>
  <si>
    <r>
      <t>La Oficina de Control Interno descargó del aplicativo Almera la matriz de riesgos de corrupción y su último seguimiento realizado por la segunda línea de defensa en el mes de julio, conforme a lo previsto. No obstante,</t>
    </r>
    <r>
      <rPr>
        <b/>
        <u/>
        <sz val="11"/>
        <rFont val="Arial Narrow"/>
        <family val="2"/>
      </rPr>
      <t xml:space="preserve"> se recomienda </t>
    </r>
    <r>
      <rPr>
        <sz val="11"/>
        <color rgb="FF000000"/>
        <rFont val="Arial Narrow"/>
        <family val="2"/>
      </rPr>
      <t>que la segunda línea de defensa oriente sus actividades de seguimiento de manera que la entidad pueda ajustar la identificación y descripción de los riesgos y la correcta definición y efectividad de los controles, en alineación con la metodología adoptada.
En particular, es fundamental asegurar la concurrencia de los cuatro (4) componentes clave: acción u omisión, uso del poder, desviación de la gestión de lo público y beneficio privado. Esto permitirá avanzar en la formulación de controles adecuados, identificando tanto las causas inmediatas como las causas principales o raíz, lo cual resulta esencial para una correcta definición y efectividad de los controles implementados.</t>
    </r>
  </si>
  <si>
    <t>4</t>
  </si>
  <si>
    <t>Realizarar la evaluación del controles en la plataforma ALMERA</t>
  </si>
  <si>
    <t>Realizar Seguimiento de segunda línea de defensa realizado por autocontrol del mapa de riesgos de corrupción</t>
  </si>
  <si>
    <t>PORCENTAJE DE CUMPLIMIENTO DE LA TEMÁTICA</t>
  </si>
  <si>
    <t>TEMÁTICA ADMINISTRACIÓN DE RIESGOS: Gestión de riesgos de LA/FT/FP</t>
  </si>
  <si>
    <t>MARTHA ISABEL ORTIZ HURTADO</t>
  </si>
  <si>
    <t>Realizar despliegue de la política SARLAFT, divulgándola por los diferentes medios de comunicación institucional de la Subred</t>
  </si>
  <si>
    <t>Realiza solicitud de divulgación de la Política de SARLAFT</t>
  </si>
  <si>
    <t>Revisión y/o actualización si esta requiere, de la política del sistema de administración  de gestión del riesgo de lavado de activos y financiación del terrorismo (SARLAFT)</t>
  </si>
  <si>
    <t>Realiza plan de trabajo para la actualización de políticas</t>
  </si>
  <si>
    <t>TEMÁTICA ADMINISTRACIÓN DE RIESGOS: Canales de denuncia</t>
  </si>
  <si>
    <t xml:space="preserve">ANDRES FELIPE ARANDA RODRIGUEZ 
Gilberto Sierra Ordoñez
</t>
  </si>
  <si>
    <t>Socializar a los gestores de riesgo (18) el procedimiento de Conflictos de Interés, con el fin de que este pueda ser replicado por parte de estos en sus equipos de trabajo.</t>
  </si>
  <si>
    <t>Solicilizar puntual sobre el tema de corrupción todo lo del conflicto de interés</t>
  </si>
  <si>
    <r>
      <t xml:space="preserve">La Oficina de Control Interno no evidenció, dentro de la documentación aportada, la socialización puntual del procedimiento de gestión de conflictos de interés.
Adicionalmente, mediante correos electrónicos enviados los días 22 y 25 de agosto de 2025 desde la cuenta referenteplaneacion@subredsuroccidente.gov.co, se remitió a la Oficina de Control Interno el listado de Gestores de Riesgo, indicando que, en concordancia con lo establecido en la Guía de Administración del Riesgo (Código: 01-01-GI-0002), Numeral 72 – Política de Administración del Riesgo, se efectuó la designación de gestores por proceso; sin embargo, a pesar de que la Oficina de Control Interno requirió, en esa misma fecha y por medio de correo electrónico, el envío de la documentación que sustentara la designación correspondiente al primer semestre de 2025, la información suministrada no resulta suficiente para acreditar dicha designación.
Como parte del proceso de verificación de la ejecución de esta actividad, la Oficina de Control Interno revisó el archivo en formato PDF titulado 'Riesgos I sem 2025', correspondiente al acta del 14 de julio de 2024, en la cual se establece como objetivo de la reunión: 'Mesa técnica de riesgos primer semestre de 2025'. No obstante, dicho documento no corresponde al período auditado y no evidencia que, durante la mencionada reunión, se haya abordado la socialización del procedimiento para la gestión de conflictos de interés dirigida a los Gestores de Riesgo. En consecuencia, no se considera cumplida la actividad propuesta.
</t>
    </r>
    <r>
      <rPr>
        <b/>
        <u/>
        <sz val="11"/>
        <rFont val="Arial Narrow"/>
        <family val="2"/>
      </rPr>
      <t>Se recomienda</t>
    </r>
    <r>
      <rPr>
        <sz val="11"/>
        <color rgb="FF000000"/>
        <rFont val="Arial Narrow"/>
        <family val="2"/>
      </rPr>
      <t xml:space="preserve"> a la entidad proceder con la designación formal de los Gestores de Riesgo y garantizar la socialización del procedimiento para la gestión de conflictos de interés.</t>
    </r>
  </si>
  <si>
    <t xml:space="preserve">Gilberto Sierra Ordoñez
</t>
  </si>
  <si>
    <t>Socializar a los gestores de riesgo (18) la gestión de los riesgos SICOF, con el fin de que este pueda ser replicado por parte de estos en sus equipos de trabajo.</t>
  </si>
  <si>
    <t xml:space="preserve"> Socializa tema SICOF</t>
  </si>
  <si>
    <r>
      <t xml:space="preserve">Revisadas las evidencias registradas en el aplicativo institucional Almera, en particular el acta del 2 de abril de 2025 —cuyo objetivo fue revisar el informe de riesgos de la Oficina de Control Interno—, se concluye que dicha evidencia no permite verificar el cumplimiento de la actividad evaluada: “Socializar a los gestores de riesgo (18) la gestión de los riesgos SICOF, con el fin de que esta pueda ser replicada por parte de ellos en sus equipos de trabajo.” En la reunión del acta del 2 de abril se socializó con el equipo de Desarrollo Institucional las observaciones derivadas de un informe de auditoría elaborado por Control Interno, sin que se evidencie una relación directa con la ejecución de la actividad objeto de seguimiento.
Adicionalmente, aportaron el acta del 14 de julio de 2025, correspondiente a la “Mesa técnica de riesgos del primer semestre de 2025”. No obstante, esta evidencia no corresponde al período auditado, por lo cual no resulta válida para sustentar el cumplimiento de la actividad en evaluación.
Se </t>
    </r>
    <r>
      <rPr>
        <b/>
        <u/>
        <sz val="11"/>
        <color rgb="FF000000"/>
        <rFont val="Arial Narrow"/>
        <family val="2"/>
      </rPr>
      <t>recomienda</t>
    </r>
    <r>
      <rPr>
        <sz val="11"/>
        <color rgb="FF000000"/>
        <rFont val="Arial Narrow"/>
        <family val="2"/>
      </rPr>
      <t xml:space="preserve"> a la segunda línea de defensa proceder con la designación formal de los Gestores de Riesgo, socializar la gestión de los riesgos SICOF, garantizar la presentación de evidencias correspondientes al período evaluado y validar en los listados de asistencia la participación de los Gestores de Riesgo designados por la Subred. Así mismo, contar con las evidencias de lo replicado por parte de los gestores a sus equipos de trabajo.</t>
    </r>
  </si>
  <si>
    <t xml:space="preserve">ANDRES FELIPE ARANDA RODRIGUEZ
</t>
  </si>
  <si>
    <t>Análisis de las denuncias de corrupción captadas por las diferentes fuentes, teniendo en especial cuenta las que tienes una afectación directa o indirecta a la integridad de la mujer.</t>
  </si>
  <si>
    <t>ANÁLISIS DE LA INFORMACIÓN DE LAS DENUNCIAS DE CORRUPCIÓN (ENFOQUE DE GENERÓ)</t>
  </si>
  <si>
    <r>
      <t xml:space="preserve">Se aportó un archivo en formato PDF titulado “Análisis indicador corrupción y género 1”, cuyo contenido interno se presenta bajo el nombre "Programa de Transparencia y Ética Pública – 2024", en el cual se reporta lo siguiente:
“(…) Ahora bien, en lo correspondiente al año 2025, no se han recibido quejas y/o informes disciplinarios relacionados con los hechos o comportamientos objeto de medición.”
Observación:
La Oficina de Control Interno </t>
    </r>
    <r>
      <rPr>
        <b/>
        <u/>
        <sz val="11"/>
        <color theme="1"/>
        <rFont val="Arial Narrow"/>
        <family val="2"/>
      </rPr>
      <t>recomienda</t>
    </r>
    <r>
      <rPr>
        <sz val="11"/>
        <color theme="1"/>
        <rFont val="Arial Narrow"/>
        <family val="2"/>
      </rPr>
      <t xml:space="preserve"> prestar mayor atención al detalle, de manera que el nombre del archivo sea coherente con el período auditado y con la información consignada en su contenido.</t>
    </r>
  </si>
  <si>
    <t>TEMÁTICA ADMINISTRACIÓN DE RIESGOS / TEMÁTICA MODELO DE ESTADO ABIERTO: Debida diligencia</t>
  </si>
  <si>
    <t xml:space="preserve">DIEGO ESTEBAN PARDO GUEVARA 
JULIO ALFONSO PEÑUELA SALDAÑA
</t>
  </si>
  <si>
    <t>Gestionar los requerimientos en los tiempos de ley allegados a la oficina jurídica en el periodo evaluado</t>
  </si>
  <si>
    <t>Excel del número total de respuestas oportunas a los requerimientos jurídicos</t>
  </si>
  <si>
    <t>Seguimiento al cumplimiento de reporte de SARLAF</t>
  </si>
  <si>
    <t>Adicionado por la Oficina de Control Interno.
La Oficina de Control Interno identificó la existencia de esta actividad, consignada en el acta de aprobación del PTEP y que no fue registrada en el PTEP del aplicativo Almera.</t>
  </si>
  <si>
    <r>
      <t xml:space="preserve">Se registra como entregable el Anexo 3 de la Resolución 753 de 2020 - Toma de decisiones.
Este corresponde al acta No. 3 de la sesión ordinaria de la Junta Directiva, realizada el 27 de febrero de 2025. En el desarrollo de dicha sesión, específicamente en el numeral 4.9, se dejó constancia de la presentación del Informe del Sistema de Administración del Riesgo de Lavado de Activos y Financiación del Terrorismo (SARLAFT), en el cual se detallan las gestiones adelantadas durante el segundo semestre de 2024.
Adicionalmente, la Oficina de Control Interno verificó en el aplicativo Almera el indicador "Cumplimiento de reporte de SARLAFT Sub Red Sur Occidente ESE" a junio de 2025 en el cual registraron </t>
    </r>
    <r>
      <rPr>
        <i/>
        <sz val="11"/>
        <rFont val="Arial Narrow"/>
        <family val="2"/>
      </rPr>
      <t xml:space="preserve">"El Oficial de Cumplimiento suplente de la Subred realizó ante la Unidad de Información y Análisis Financiero UIAF los siguientes reportes del mes de junio del 2025, cumpliendo así el lineamiento de la Circular 009 de 2016 expedida por la Superintendencia Nacional de Salud:
</t>
    </r>
    <r>
      <rPr>
        <sz val="11"/>
        <rFont val="Arial Narrow"/>
        <family val="2"/>
      </rPr>
      <t>1. Reporte Operaciones Sospechosas
2. Reporte Procedimientos
3. Reporte Proveedores
4. Certificación de operaciones bancarias
5. Informe mensual"</t>
    </r>
  </si>
  <si>
    <t xml:space="preserve"> MARTHA ISABEL ORTIZ HURTADO</t>
  </si>
  <si>
    <t>Presentar seguimientos en Junta Directiva</t>
  </si>
  <si>
    <t>Actas de las reuniones en la junta directiva de SARLAFT,</t>
  </si>
  <si>
    <t>TEMÁTICA REDES Y ARTICULACIÓN
OBJETIVO GENERAL: Mejorar la atención que se le brinda a ciudadanía mediante el fortalecimiento de la estructura administrativa, los mecanismos de escucha, el talento humano y aspectos normativos generando espacios en interacción con los diferentes grupos de valor que permita rendir y dar cuentas de la gestión que se adelanta por parte de la institución.
OBJETIVO ESPECÍFICO: Mejorar la atención prestada de servicio al ciudadano mediante el fortalecimiento de la estructura administrativa, los mecanismos de escucha, el talento humano, mediante la identificación de necesidades y expectativas en salud, con el fin de impactar positivamente en la calidad de vida de nuestros grupos de valor.
META ESTRATÉGICA: 
• Lograr el 100% de las actividades presentes en el componente.
• Dar cumplimiento al 90% de los estándares de implementación de la política pública de Participación Social en Salud de acuerdo al Decreto 2063 de 2017 para cada vigencia.</t>
  </si>
  <si>
    <t>TEMÁTICA REDES Y ARTICULACIÓN: Redes Internas</t>
  </si>
  <si>
    <t>ROSA VIVIANA CUBILLOS MEDRANO</t>
  </si>
  <si>
    <t>Realizar identificación de necesidades y expectativas de los usuarios a través del diligenciamiento de la matriz de necesidades de los usuarios.</t>
  </si>
  <si>
    <t>Actas y estrategias la cual evalúa competencias y obligaciones de los Auxiliares de Servicio y Trabajadoras Sociales</t>
  </si>
  <si>
    <r>
      <t xml:space="preserve">La Oficina de Control Interno evidenció que la actividad programada consistía en “realizar la identificación de necesidades y expectativas de los usuarios a través del diligenciamiento de la matriz de necesidades de los usuarios”. No obstante, en el registro de autocontrol del 15 de junio de 2025, se consignó lo siguiente:
“Se inicia el proceso preliminar de Lectura de Necesidades, que consiste en la distribución y priorización de los Centros de Salud y Hospitales donde se aplicará el instrumento de grupos focales por parte del Subproceso de Servicio al Ciudadano, con los usuarios que se encuentren en salas de espera (...)”.
Con base en esta información, se concluyó que la actividad realizada no correspondía a lo inicialmente planeado; sin embargo, aprovechando el conocimiento previo de la Oficina de Control Interno, se accedió a la página web institucional, específicamente al menú “Participa”, en el numeral 1: Participación para la identificación de problemas y diagnóstico de necesidades. Allí se encontró publicado el documento titulado “Informe de Resultados de Lectura de Necesidades 2024 - Usuarios, Comunidad y Grupos Diferenciales”, elaborado, revisado y aprobado en enero de 2025. Por lo tanto, se considerará que la actividad está cumplida.
</t>
    </r>
    <r>
      <rPr>
        <b/>
        <u/>
        <sz val="11"/>
        <rFont val="Arial Narrow"/>
        <family val="2"/>
      </rPr>
      <t>Se recomienda</t>
    </r>
    <r>
      <rPr>
        <sz val="11"/>
        <rFont val="Arial Narrow"/>
        <family val="2"/>
      </rPr>
      <t xml:space="preserve"> al proceso ajustar el entregable de acuerdo con la actividad planeada.</t>
    </r>
  </si>
  <si>
    <t>Realizar seguimiento a la adherencia del 100 % de los auxiliares de servicio al ciudadano y trabajadoras sociales asistenciales de la oficina de PCSC a los procedimientos de servicio al ciudadano.</t>
  </si>
  <si>
    <t>Realizar seguimiento a los tiempos de respuesta de las PQRS dentro de los términos de ley.</t>
  </si>
  <si>
    <t xml:space="preserve">Llevar un control de las respuestas a los requeriminetos y sus fechas de vencimiento </t>
  </si>
  <si>
    <t>Dar continuidad a las estrategias de socialización de derechos y deberes a los usuarios y colaboradores.</t>
  </si>
  <si>
    <t>Realizar informes de gestión y actas actividad con colaboradores.</t>
  </si>
  <si>
    <r>
      <t xml:space="preserve">La Oficina de Control Interno evidenció un archivo en formato Excel titulado "Deberes y Derechos Cliente Externo", elaborado por el equipo de profesionales de Participación Social y Servicio al Ciudadano. Este documento corresponde al informe de divulgación de derechos y deberes dirigido al cliente externo de la Subred Integrada de Servicios de Salud Sur Occidente, para la vigencia 2025. En dicho informe se reporta la socialización de derechos y deberes al 29 % de los pacientes atendidos en la Subred, lo que equivale a 158.318 pacientes de un total de 539.077 atendidos.
En cuanto a la socialización a cliente interno, el auditado registró en el seguimiento del aplicativa Almera "Se ejecutan actividades presenciales con los colaboradores a fin de Fortalecer conocimiento en deberes y derechos en los colaboradores."
Aportaron: 
* Archivo en formato PDF titulado "Acta D y D mayo de 2025": contiene múltiples actas y listados de asistencia correspondientes a actividades realizadas entre los meses de abril y mayo de 2025.
* Archivo en formato PDF titulado "Enero acta reunión actividad DyD colaboradores": incluye actas y listados de asistencia de actividades desarrolladas entre enero y febrero de 2025, en las cuales se relaciona la actividad de socialización de derechos y deberes, incluyendo la actividad "Día de Reyes".
* Archivo en formato PDF titulado "Marzo acta reunión actividad DyD colaboradores": contiene registros de reuniones, actas y listados de asistencia de actividades realizadas entre marzo y abril de 2025, relacionadas con el desarrollo de actividades lúdicas y la socialización de derechos y deberes con los colaboradores.
* Archivo en formato Excel titulado "Deberes y Derechos cliente externo"
</t>
    </r>
    <r>
      <rPr>
        <b/>
        <sz val="11"/>
        <rFont val="Arial Narrow"/>
        <family val="2"/>
      </rPr>
      <t>Se recomienda</t>
    </r>
    <r>
      <rPr>
        <sz val="11"/>
        <rFont val="Arial Narrow"/>
        <family val="2"/>
      </rPr>
      <t xml:space="preserve"> establecer y registrar una meta de socialización cuantificable, expresada en porcentaje o número de personas, según el tipo de cliente (interno y externo). Igualmente, se sugiere tabular los resultados obtenidos y elaborar un listado operativo que permita verificar de manera objetiva quiénes han sido socializados. Esto facilitará a la Oficina de Control Interno contar con información mas concreta para cuantificar su cobertura.</t>
    </r>
  </si>
  <si>
    <t>TEMÁTICA REDES Y ARTICULACIÓN: Redes Externas</t>
  </si>
  <si>
    <t xml:space="preserve">ROSA VIVIANA CUBILLOS MEDRANO
</t>
  </si>
  <si>
    <t>Realizar la divulgación de los mecanismos de escucha de los usuarios. (buzón, aplicativo SDQS, medio telefónico, escrito, página institucional)</t>
  </si>
  <si>
    <t>Divulgación de mecanismos de escucha a través de charlas en sala de espera</t>
  </si>
  <si>
    <t>La Oficina de Control Interno verificó el archivo Excel aportado como evidencia en el aplicativo Almera, correspondiente al "informe de socialización de derechos y deberes al cliente externo", titulado “Socialización Charlas en Sala de Espera Servicio de Urgencias Subred Sur Occidente Año 2025”.
Este documento contiene tres hojas con información relacionada con las actividades de socialización realizadas en los servicios de consulta externa, urgencias y hospitalización. Cada hoja detalla los temas tratados por día, incluyendo los mecanismos de escucha institucional, las unidades de servicio abordadas durante la socialización, así como un consolidado de la información correspondiente al primer semestre del año 2025.</t>
  </si>
  <si>
    <t>Promover la vinculación de nuevos ciudadanos a los espacios e instancias de Participación Social en Salud de la Subred.</t>
  </si>
  <si>
    <t xml:space="preserve">Excel de formatos de reporte de metas consolidado </t>
  </si>
  <si>
    <r>
      <t xml:space="preserve">La Oficina de Control Interno verificó el archivo Excel titulado “Formato Reporte de Meta Consolidado 2”, el cual contiene un listado de nueve personas identificadas como "integrantes nuevos 2025". 
</t>
    </r>
    <r>
      <rPr>
        <b/>
        <sz val="11"/>
        <rFont val="Arial Narrow"/>
        <family val="2"/>
      </rPr>
      <t xml:space="preserve">Se recomienda </t>
    </r>
    <r>
      <rPr>
        <sz val="11"/>
        <rFont val="Arial Narrow"/>
        <family val="2"/>
      </rPr>
      <t>a la entidad que los documentos cargados como evidencia incluyan, de forma visible y verificable, el nombre completo, cargo, proceso y fuente de información, a fin de garantizar su validez como evidencia en procesos de control, seguimiento y evaluación; lo anterior, teniendo en cuenta que el archivo aportado carece de información básica que permita validar su origen y trazabilidad, como el nombre de quien lo elaboró, el proceso al que pertenece, el cargo y la fuente de la información.</t>
    </r>
  </si>
  <si>
    <t>Publicar y actualizar la información correspondiente a la figura del Defensor del Ciudadano en las Unidades de Servicios de Salud.</t>
  </si>
  <si>
    <t xml:space="preserve">Actualización de pieza del Defensor del Ciudadano teniendo en cuenta Jefe de Oficina. </t>
  </si>
  <si>
    <t>PROGRAMACIÓN DE CUMPLIMIENTOS: Enero a diciembre
• I Semestre: 100%</t>
  </si>
  <si>
    <t>Aportaron archivo titulado “Evidencias publicación pieza comunicativa Defensor del Ciudadano”, en el cual se presenta la información relacionada con la figura del Defensor del Ciudadano, representada por la doctora Rosa Viviana Cubillos Medrano, Jefe de la Oficina de Participación Comunitaria y Atención al Ciudadano.
También se evidenció la publicación de dicha información en la página web institucional, específicamente en la pestaña “Atención y servicio al ciudadano”, numeral 8 “Defensor del Ciudadano”, accesible a través del siguiente enlace: https://subredsuroccidente.gov.co/atencion-y-servicio-a-la-ciudadania/pqrsd/
Adicionalmente, aportaron foto de la pieza comunicativa ubicada en carteleras en los puntos de atención de la entidad.</t>
  </si>
  <si>
    <t>Realizar seguimiento a la satisfacción de los usuarios a través de encuesta modelo Distrito.</t>
  </si>
  <si>
    <t xml:space="preserve">EXCEL DE SATISFACCION GLOBAL POR SEDE Y SERVICIO </t>
  </si>
  <si>
    <t>La Oficina de Control Interno verificó el archivo Excel titulado “Junio 2025 Satisfacción Global por Sede y Servicio 1”, el cual contiene el consolidado del nivel de satisfacción global del modelo distrito, desglosado por sede y servicio, correspondiente al primer semestre de 2025, registrando un índice de satisfacción del 97.9%.</t>
  </si>
  <si>
    <t>TEMÁTICA MODELO DE ESTADO ABIERTO
OBJETIVO GENERAL: Establecer acciones para fortalecer la implementación del estado abierto, con la disponibilidad del acceso a la información pública, en forma sistemática, con criterios de integridad y transparencia, concorde con lo estipulado en la Ley 1712/2014 y Decreto Reglamentario 1081 de 2015.
OBJETIVO ESPECÍFICO: Facilitar el acceso de la información pública relevante de interés general que permita la intención de gestión institucional con sus diferentes grupos de valor.
META ESTRATÉGICA: Garantizar el derecho de acceso a la información pública conforme a la normatividad vigente en particular la ley 1712 de 2014 y Decreto Reglamentario 1081 de 2015.</t>
  </si>
  <si>
    <t>TEMÁTICA MODELO DE ESTADO ABIERTO: Acceso a la información pública y transparencia</t>
  </si>
  <si>
    <t xml:space="preserve"> ALBEIRO ZULUAGA CRUZ Carmen Acero García</t>
  </si>
  <si>
    <t>Continuar con la aplicación de la lista de chequeo implementada donde se relacione la información que debe ser actualizada por los líderes de los procesos de la Subred Sur Occidente, conforme a lo establecido en la Ley Transparencia y Acceso a la información aplicado en forma semestral.</t>
  </si>
  <si>
    <t xml:space="preserve"> cumplimiento de los lineamientos de la Ley de Transparencia y Acceso a la Información Pública, publicación o retiro en la página web institucional</t>
  </si>
  <si>
    <t>Continuar con el avance gradual de la implementación de Sistema de Gestión de Documento Electrónico de Archivo – SGDEA, con el respectivo reporte semestral de los avances.</t>
  </si>
  <si>
    <t>Realizar Informe Implementacion SGDEA</t>
  </si>
  <si>
    <r>
      <t>Generar los certificados</t>
    </r>
    <r>
      <rPr>
        <sz val="11"/>
        <color rgb="FFFF0000"/>
        <rFont val="Arial Narrow"/>
        <family val="2"/>
      </rPr>
      <t xml:space="preserve"> mensuales</t>
    </r>
    <r>
      <rPr>
        <sz val="11"/>
        <rFont val="Arial Narrow"/>
        <family val="2"/>
      </rPr>
      <t xml:space="preserve"> </t>
    </r>
    <r>
      <rPr>
        <sz val="11"/>
        <color rgb="FF000000"/>
        <rFont val="Arial Narrow"/>
        <family val="2"/>
      </rPr>
      <t>de confiabilidad de la información de trámites, servicios, consulta de información y/o otros procedimientos administrativos (OPS), que se encuentran en página web de Guía de trámites y Servicios del distrito capital.</t>
    </r>
  </si>
  <si>
    <t xml:space="preserve">Realizar certificados Trimestral  de confiabilidad de la información de trámites de Guia de tramites y servicios </t>
  </si>
  <si>
    <t>Generar reporte de los indicadores de gestión de los de trámites, servicios, consulta de información y/o otros procedimientos administrativos (OPS), que se encuentran inscritos en página web del SUIT.</t>
  </si>
  <si>
    <t xml:space="preserve">Realizar certificados Trimestral de confiabilidad de la información de trámites de la pagina del SUIT </t>
  </si>
  <si>
    <t>5</t>
  </si>
  <si>
    <t>Mantener la actualización semestral de la página web de acuerdo con la normatividad vigente y nuevas tecnologías (ITA).</t>
  </si>
  <si>
    <t xml:space="preserve">Realizar seguimineto y actualizar semestral de la pasgina de la Subred </t>
  </si>
  <si>
    <t>TEMÁTICA MODELO DE ESTADO ABIERTO: Integridad Publica y cultura de legalidad</t>
  </si>
  <si>
    <t xml:space="preserve">ALBEIRO ZULUAGA CRUZ
</t>
  </si>
  <si>
    <t>Divulgación de los trámites en línea a través de las redes sociales</t>
  </si>
  <si>
    <t xml:space="preserve">Fortalece la divulgación de los trámite en las redes </t>
  </si>
  <si>
    <t>Fortalecer la divulgación de los trámites en línea a través de las redes sociales, con el fin de fomentar su uso por este medio, evitando intermediarios o tramitadores (corrupción).
PROGRAMACIÓN DE CUMPLIMIENTOS: Enero a diciembre
• I Semestre: 50%
• II Semestre: 100%</t>
  </si>
  <si>
    <r>
      <t xml:space="preserve">Aquí tienes una versión mejorada del texto, con redacción más clara, coherente y profesional:
La Oficina de Control Interno revisó un archivo en formato PDF titulado "Divulgación de trámites y servicios", el cual contiene información relacionada con los siguientes temas:
* Campaña de vacunación antirrábica para caninos y felinos:
Según el documento, entre febrero y abril de 2025 se llevó a cabo una campaña de divulgación orientada a fomentar la vacunación antirrábica en la comunidad. Esta fue difundida a través de la página web de la Subred y en redes sociales (Facebook e Instagram), con el objetivo de sensibilizar a la ciudadanía sobre la importancia de la vacunación y promover su participación activa.
* Asignación de citas para la prestación de servicios de salud:
El documento indica que también se difundió información sobre el proceso para obtener citas, utilizando los mismos canales digitales: la página web de la Subred y las redes sociales. Esta acción tuvo como propósito facilitar el acceso de la comunidad a los servicios de salud y mejorar la calidad de la atención.
No obstante, se observó que el documento carece de información clave como el nombre y cargo del responsable de la elaboración, así como la fecha de emisión. Pese a ello, la Oficina de Control Interno verificó, mediante los enlaces proporcionados, que las publicaciones sí fueron realizadas en las redes sociales oficiales de Facebook e Instagram.
</t>
    </r>
    <r>
      <rPr>
        <b/>
        <sz val="11"/>
        <rFont val="Arial Narrow"/>
        <family val="2"/>
      </rPr>
      <t>Recomendación:</t>
    </r>
    <r>
      <rPr>
        <sz val="11"/>
        <rFont val="Arial Narrow"/>
        <family val="2"/>
      </rPr>
      <t xml:space="preserve">
Se sugiere a la entidad que todos los documentos presentados como evidencia incluyan de manera visible y verificable la siguiente información: nombre completo, cargo, proceso al que pertenece y fuente del funcionario responsable. Esto con el fin de asegurar su validez como evidencia en los procesos de control, seguimiento y evaluación institucional.</t>
    </r>
  </si>
  <si>
    <t>Katherin Vanessa Parra Aldana</t>
  </si>
  <si>
    <t>Evaluación de las acciones incluidas en el plan de gestión de integridad</t>
  </si>
  <si>
    <t>crear plan de trabajo a desarrollar en la vigencia 2025, para revisión y posterior publicación en la plataforma Almera</t>
  </si>
  <si>
    <r>
      <t>Teniendo en cuenta que, con corte al 14 de agosto de 2025, no se encontraba registrado en las evidencias de cumplimiento del PTEP el plan de trabajo correspondiente al Plan de Gestión de Integridad, la Oficina de Control Interno realizó una revisión detallada en el aplicativo Almera. Como resultado, se identificó un documento titulado "Plan de Trabajo Gestión de Integridad 2025", con el código 04-02-DO-0008, versión 2, aprobado el 3 de marzo de 2025.
En dicho documento se establecieron las siguientes actividades: 1. Actualizar el curso de Gestión de la Integridad conforme a los cambios reflejados en la Planeación Estratégica 2025-2028, 2. Capacitar y/o sensibilizar al equipo de gestores de integridad, al menos una vez por semestre y 3. Aplicar el curso de Gestión de la Integridad a los nuevos integrantes del equipo de gestores que no hubieran recibido la capacitación durante la vigencia 2024.
Con base en lo anterior, la Oficina de Control Interno sugirió a los responsables del proceso aportar el listado de gestores de integridad, así como cualquier nueva evidencia de cumplimiento que pudiera estar disponible. Esta solicitud se realizó debido a que el curso de Gestión de la Integridad no fue actualizado, las capacitaciones a los gestores se soportaron con un proyecto de circular y la evidencia presentada sobre la aplicación del curso a los nuevos gestores no incluía el listado correspondiente, lo que impidió su verificación frente al documento en Excel aportado.
En consecuencia, el 28 y 29 de agosto de 2025, la Oficina de Control Interno socializó, mediante correo electrónico, los resultados preliminares a la Oficina Asesora de Desarrollo Institucional y al proceso Participación Comunitaria y Servicio al Ciudadano, respectivamente. Posteriormente, el 1 de septiembre de 2025, se recibió respuesta por parte del proceso involucrado, en la que se indicó que el "Plan de Trabajo Gestión de Integridad 2025" había sido modificado, generando la versión 2, ya que algunas de sus actividades dependían de "</t>
    </r>
    <r>
      <rPr>
        <i/>
        <sz val="11"/>
        <rFont val="Arial Narrow"/>
        <family val="2"/>
      </rPr>
      <t>la modificación del Acuerdo 087 del 18 de diciembre de 2024, teniendo en cuenta que se había informado acerca de ajustes en los principios y valores institucionales. Esta información era fundamental para actualizar el curso de acuerdo con la actividad: Actualizar el curso de Gestión de Integridad, de acuerdo con los cambios evidenciados en la Planeación Estratégica 2025-2028</t>
    </r>
    <r>
      <rPr>
        <sz val="11"/>
        <rFont val="Arial Narrow"/>
        <family val="2"/>
      </rPr>
      <t xml:space="preserve">".
De acuerdo con la versión 3 del Plan de Trabajo Gestión de Integridad, publicada en el aplicativo Almera el 2025-09-04, para el primer semestre se habrían programado únicamente dos (2) actividades: "Capacitar y/o sensibilizar al equipo de gestores de integridad, mínimo una vez por semestre" y "Reportar semestralmente las actividades desarrolladas en el Eje de transformación cultural e integridad, proyectadas en el plan de trabajo de bienestar social e incentivos". En cuanto a la capacitación y sensibilización, se proporcionó un archivo Excel titulado "INTEGRANTES GESTORES DE INTEGRIDAD 2025 PRIMER SEMESTRE", que contiene un listado de 54 gestores junto con las fechas en las que asistieron a las capacitaciones o sensibilizaciones registradas durante el primer semestre de 2025.
Para la sensibilización, se aportó un pantallazos de correo electrónico enviados a los gestores el 16 de junio de 2025, con el asunto "Socialización grabación EAC y Resolución 785 1" y "plan de trabajo", así como la nota interna SSO-2025-430-003787-3, fechada el 19 de junio de 2025; esta nota, emitida por la Dirección de Gestión del Talento Humano, fue dirigida a los servidores públicos que forman parte del equipo de gestores de integridad de la Subred Integrada de Servicios de Salud Sur Occidente, con el asunto "Actividades de formación gestores de integridad".
</t>
    </r>
  </si>
  <si>
    <t>Participación en las estrategias de integridad propuestas por el Distrito Capital, que integren a la Subred Sur Occidente en caso de que se presente y/o den continuidad para la respectiva vigencia (senda de integridad), generando un informe anual de las actividades adelantadas por parte de la Subred.</t>
  </si>
  <si>
    <t>TEMÁTICA MODELO DE ESTADO ABIERTO: Dialogo y responsabilidad</t>
  </si>
  <si>
    <t>Gilberto Sierra Ordoñez</t>
  </si>
  <si>
    <t>Realizar reuniones preparatorias para definir lineamiento para rendición de cuentas, entre la Oficina de Participación y Servicio al ciudadano, la Oficina Asesora de Desarrollo Institucional y los diferentes procesos misionales y de apoyo.</t>
  </si>
  <si>
    <t>Realizar reuniones de mesa técnica de apoyo de relacionamiento con la ciudadanía</t>
  </si>
  <si>
    <t>I Semestre 100%</t>
  </si>
  <si>
    <r>
      <t xml:space="preserve">La Oficina de Control Interno verificó, a través del aplicativo Almera, las evidencias registradas como soporte del cumplimiento de la actividad, encontrando dos archivos en formato PDF con actas correspondientes a los días 3 y 19 de marzo de 2025. El objetivo de estas reuniones fue la realización de una mesa técnica de relacionamiento con la ciudadanía, en el marco de la reunión preparatoria para la rendición de cuentas 2024.
Sin embargo, al acta del 3 de marzo no fue tenida en cuenta ya que se evidenció una inconsistencia entre la fecha y hora de inicio registrada en el acta (3 de marzo, 1:30 p. m.) y la información consignada en la lista de asistencia (31 de marzo de 2025, 11:00 a. m.).
</t>
    </r>
    <r>
      <rPr>
        <b/>
        <sz val="11"/>
        <rFont val="Arial Narrow"/>
        <family val="2"/>
      </rPr>
      <t>Recomendación:</t>
    </r>
    <r>
      <rPr>
        <sz val="11"/>
        <rFont val="Arial Narrow"/>
        <family val="2"/>
      </rPr>
      <t xml:space="preserve">
Se recomienda verificar cuidadosamente la coherencia entre las actas y las listas de asistencia antes de ser cargadas al aplicativo institucional, asegurando que todos los datos coincidan y reflejen de manera precisa lo ocurrido. Este tipo de inconsistencias compromete la validez de la evidencia y dificulta el adecuado seguimiento y control de las actividades institucionales y su trazabilidad.</t>
    </r>
  </si>
  <si>
    <t>Actualizar el formulario en línea para recibir las preguntas de la ciudadanía y colaboradores orientadas al ejercicio de rendición en la página web.</t>
  </si>
  <si>
    <t>Realizó la publicación del Informe de Gestión de la Rendición de Cuentas vig 2024 en la página web</t>
  </si>
  <si>
    <t>2025-06-30</t>
  </si>
  <si>
    <t>La Oficina de Control Interno verificó, a través del aplicativo Almera, las evidencias registradas en el PTEP como soporte del cumplimiento de la actividad, identificando un documento en formato PDF titulado "Informe de Rendición de Cuentas Vigencia 2024ok". Sin embargo, se observó que dicho entregable no guarda una relación directa con la actividad reportada como "Actualizar el formulario en línea para recibir las preguntas de la ciudadanía y colaboradores orientadas al ejercicio de rendición en la página web".
No obstante, la Oficina de Control Interno realizó una verificación adicional en la página web institucional, encontrando disponible el enlace para diligenciar el formulario titulado "Responder al formulario con los temas que te gustaría saber en la rendición de cuentas de la Subred Sur Occidente vigencia 2024" (enlace https://subredsuroccidente.gov.co/atencion-y-servicio-a-la-ciudadania/rendicion-de-cuentas-de-la-subred/), dando así cumplimiento a la actividad planteada.</t>
  </si>
  <si>
    <t>Mónica del Socorro Puche Aroca</t>
  </si>
  <si>
    <t>Actualizar y publicar la caracterización de los grupos de interés de la Subred integrada de Servicios de Salud Sur Occidente ESE, (Pagadores, formas de participación, convenios docencia-servicio).</t>
  </si>
  <si>
    <t>REALIZAR CARACTERIZACION GRUPOS DE INTERES ACTUALIZADO MARZO 2025</t>
  </si>
  <si>
    <t>2025-04-30</t>
  </si>
  <si>
    <t>La Oficina de Control Interno verificó, a través del aplicativo Almera, las evidencias registradas como soporte del cumplimiento de la actividad, encontrando un archivo en formato Excel titulado "CARACTERIZACIÓN GRUPOS DE INTERÉS ACTUALIZADO MARZO 2025".
Se observó que dicho archivo está conformado por nueve hojas, en las cuales se presenta información correspondiente a los siguientes grupos de interés: Junta Directiva, colaboradores, pagadores, proveedores, sindicatos, universidades, espacios de participación y etnias.
Esta información se encuentra publicada en la página web institucional, disponible en el siguiente enlace:
https://subredsuroccidente.gov.co/atencion-y-servicio-a-la-ciudadania/rendicion-de-cuentas-de-la-subred/</t>
  </si>
  <si>
    <t>Carmen Acero García</t>
  </si>
  <si>
    <t>Realizar campaña informativa, en forma clara y comprensible, para promover la convocatoria y desarrollo de la Rendición de Cuentas en los medios de comunicación de la Subred (página web, intranet, informativo interno semanal, carteleras y redes sociales)</t>
  </si>
  <si>
    <t>Realizar campaña informativa DE Somos MÁS Bienestar”, para la divulgación y socialización de las diferentes fases del proceso</t>
  </si>
  <si>
    <t>La Oficina de Control Interno verificó, a través del aplicativo Almera, las evidencias registradas como soporte del cumplimiento de la actividad, encontrando lo siguiente:
Archivo en PDF "Informe OAC - RdC 2024 OAC" que contiene la información del Reporte de campaña de comunicación Audiencia Pública Rendición de Cuentas 2024 “Somos MÁS Bienestar”.</t>
  </si>
  <si>
    <t>Publicar del Informe de Gestión de la rendición de cuentas (vigencia 2023) en un lenguaje claro y comprensible para la consulta del que lo requiera en la página web de la Subred Sur Occidente.</t>
  </si>
  <si>
    <t>Publicar el Informe de Rendición de Cuentas vigencia 2024 en la página web en Transparencia numeral 4.7.3 y Participa numeral 5</t>
  </si>
  <si>
    <t>La Oficina de Control Interno verificó, a través del aplicativo Almera, las evidencias registradas como soporte del cumplimiento de la actividad, encontrando lo siguiente: Documento en formato PDF titulado "Informe de Rendición de Cuentas Vigencia 2024ok" y Archivo en formato Word denominado "Pantallazo de publicación Informe de Rendición de Cuentas vig. 2024".
El entregable correspondiente consiste en la publicación del Informe de Rendición de Cuentas vigencia 2024 en la página web institucional, específicamente en la Sección de Transparencia, numeral 4.7.3 / 2025 y en el Menú Participa, numeral 5 / Rendición de Cuentas / 2025.
Enlace de acceso directo al informe publicado:
https://subredsuroccidente.gov.co/planeacion/2025/rendicion_de_cuentas/INFORME_DE_SATISFACCION_Rendicio_d_Cuentas.pdf</t>
  </si>
  <si>
    <t>6</t>
  </si>
  <si>
    <t>Promocionar los avances, logros y retos de la gestión pública institucional a través de las diferentes estrategias y canales de comunicación de la entidad, a la ciudadanía y los colaboradores de la Subred Sur Occidente</t>
  </si>
  <si>
    <r>
      <t>La Oficina de Control Interno verificó, a través del aplicativo Almera, las evidencias registradas como soporte del cumplimiento de la actividad, encontrando un archivo en formato PDF titulado "</t>
    </r>
    <r>
      <rPr>
        <i/>
        <sz val="11"/>
        <rFont val="Arial Narrow"/>
        <family val="2"/>
      </rPr>
      <t>Informe OAC - RdC 2024 OAC</t>
    </r>
    <r>
      <rPr>
        <sz val="11"/>
        <rFont val="Arial Narrow"/>
        <family val="2"/>
      </rPr>
      <t>", el cual contiene el Reporte de campaña de comunicación de la Audiencia Pública de Rendición de Cuentas 2024, bajo el lema “</t>
    </r>
    <r>
      <rPr>
        <i/>
        <sz val="11"/>
        <rFont val="Arial Narrow"/>
        <family val="2"/>
      </rPr>
      <t>Somos MÁS Bienestar</t>
    </r>
    <r>
      <rPr>
        <sz val="11"/>
        <rFont val="Arial Narrow"/>
        <family val="2"/>
      </rPr>
      <t>”.
El documento detalla, entre otros aspectos, las acciones ejecutadas por el área de Comunicaciones, incluyendo actividades de promoción, convocatoria y desarrollo del evento. En el numeral 2.6, se menciona la publicación en la página web institucional de la nota titulada: “Subred Sur Occidente reportó incremento en facturación y apertura de nuevos servicios de salud en búsqueda de la sostenibilidad institucional”, con el propósito de divulgar los principales logros alcanzados por la entidad durante la vigencia 2024.</t>
    </r>
  </si>
  <si>
    <t>7</t>
  </si>
  <si>
    <t>Evaluar la satisfacción de las partes interesadas, posterior a la rendición de cuentas.</t>
  </si>
  <si>
    <t xml:space="preserve">Realizar informe de satisfacción </t>
  </si>
  <si>
    <t>PROGRAMACIÓN DE CUMPLIMIENTOS: 
• I Semestre: 100%</t>
  </si>
  <si>
    <t>La Oficina de Control Interno verificó, a través del aplicativo Almera, las evidencias registradas como soporte del cumplimiento de la actividad, encontrando dos archivos en formato PDF titulados "Encuesta RDC 11042025" e "Informe de satisfacción RdC 1".
Uno de los archivos contiene los registros del formato de evaluación aplicado durante la Audiencia Pública de Rendición de Cuentas, diligenciado por un total de 27 participantes. Adicionalmente, se presentó un informe de satisfacción en el que se consolidan los resultados obtenidos a partir de las nueve (9) preguntas del cuestionario aplicado, orientadas a medir la percepción ciudadana sobre el proceso de rendición de cuentas. Este informe fue elaborado y aprobado el 29 de abril de 2025.</t>
  </si>
  <si>
    <t>8</t>
  </si>
  <si>
    <t>Respuesta a las manifestaciones formuladas por la ciudadanía durante el proceso de rendición de cuentas.</t>
  </si>
  <si>
    <t xml:space="preserve">Realizar informes la audiencia Pública de Rendición de Cuentas 2024  y Formato para la sistematización de los Diálogos Ciudadanos </t>
  </si>
  <si>
    <t>I semestre 100%</t>
  </si>
  <si>
    <t>La Oficina de Control Interno verificó en el cronograma del PTEP, a través del aplicativo Almera, las evidencias registradas como soporte del cumplimiento de la actividad, encontrando un total de seis (6) archivos en formato PDF. Dentro de estos documentos, se destacan los siguientes elementos:
* Dos (2) archivos que contienen respuestas dirigidas a ciudadanos específicos.
* El Acta de la Audiencia Pública de Rendición de Cuentas 2024, en cuyo numeral 10, "Intervención de la Ciudadanía", se registran las inquietudes planteadas por la comunidad, así como las respuestas entregadas directamente por la gerente de la institución.</t>
  </si>
  <si>
    <t>TEMÁTICA INICIATIVAS ADICIONALES
OBJETIVO GENERAL: Generar espacios que integren la participación de la ciudadanía en los procesos de innovación institucional, generados la racionalización, mejoramiento, certificación en buenas prácticas de las Subred Sur Occidente.
OBJETIVO ESPECÍFICO: Identificar las necesidades y expectativas en salud de los usuarios con el fin de impactar positivamente en la satisfacción en el mejoramiento continuo de los tramites. 
META ESTRATÉGICA: Lograr el 100% de las actividades presentes en el componente.</t>
  </si>
  <si>
    <t>TEMÁTICA INICIATIVAS ADICIONALES: Innovación</t>
  </si>
  <si>
    <t>ALBEIRO ZULUAGA CRUZ</t>
  </si>
  <si>
    <t>Realizar referenciación en cuanto a la racionalización tecnológica de los tramites y servicios que se prestan en otra entidad de Salud.</t>
  </si>
  <si>
    <t xml:space="preserve">Realizar seguimeientpo de las paginas para obtener ideas para mejorar la pagina </t>
  </si>
  <si>
    <t>PROGRAMACIÓN DE CUMPLIMIENTOS: Enero a diciembre
• II Semestre: 100%</t>
  </si>
  <si>
    <t>NA</t>
  </si>
  <si>
    <t>No aplica para el semestre evaluado</t>
  </si>
  <si>
    <t>Registrar el tramité de solicitud de concepto de vehículo transportadores de plaguicidas en el SUIT y Guia de tramites y servicios del Distrito Capital</t>
  </si>
  <si>
    <t xml:space="preserve">Realizar resquistro del tramite de de solicitud de concepto de vehículo transportadores de plaguicidas a las pagina de Bogota.gov.com, pagina del SUIT a la pagina de la subred </t>
  </si>
  <si>
    <t>La Oficina de Control Interno verificó en el Sistema Único de Información de Trámites (SUIT) el registro del trámite 'Solicitud de concepto de vehículo transportador de plaguicidas', constatando que se encuentra activo tanto en la Guía de Servicios de Bogotá como en el SUIT, dando así cumplimiento a la actividad programada.</t>
  </si>
  <si>
    <t>TEMÁTICA INICIATIVAS ADICIONALES: Excelencia</t>
  </si>
  <si>
    <t>Realizar búsqueda de premios y galardones de reconocimientos que aplican a la gestión que se adelanta en la entidad</t>
  </si>
  <si>
    <t xml:space="preserve">Realizar registro de los premios o reconociminetos que optiene la Subred </t>
  </si>
  <si>
    <t>2025-06-01</t>
  </si>
  <si>
    <t>Teniendo en cuenta que la actividad esperada era "Realizar seguimiento a la adherencia del 100 % de los auxiliares de servicio al ciudadano y trabajadoras sociales asistenciales de la oficina de PCSC a los procedimientos de servicio al ciudadano", indicando el 50% para cada semestre, la Oficina de Control Interno constató, en primer lugar, que no se presentó el listado completo de auxiliares y trabajadoras sociales a quienes debía realizarse la medición de adherencia. Adicionalmente, en las evidencias aportadas no se encontró ninguna medición de adherencia respecto a estos funcionarios. Por lo tanto, se considera que la actividad no fue cumplida.
Aportaron:
• Acta del 6 de junio de 2025, cuyo objetivo fue la articulación entre las áreas de Servicio al Ciudadano (Trabajo Social), Facturación y Autorizaciones, para el adecuado manejo de los casos con dificultades administrativas y la definición de la línea de pago durante la estancia del usuario.
• Acta del 11 de junio de 2025, cuyo objetivo fue realizar una reunión con el líder, referente de servicio al ciudadano, auxiliar de servicio al ciudadano y trabajadora social del Hospital de Salud Mental Floralia.
• Acta del 16 de mayo de 2025, cuyo objetivo fue realizar seguimiento a casos previamente identificados con barreras administrativas, evaluando los avances y acciones implementadas desde el área de Trabajo Social.
• Documento escaneado con el formato “Lista de chequeo para recorrido a unidades de servicios”, en el que se registra la aplicación del instrumento. Cabe señalar que este formato no se encuentra normalizado.
Posteriormente, la Oficina de Control Interno socializó los resultados preliminares y recibió, por parte de la Oficina de Participación Comunitaria y Servicio al Ciudadano, tres archivos en formato Excel titulados: "Base T Social y Aux Servicio I Semestre", “FORMATO AUXILIARES I SEMESTRE 2025 (3)” y “FORMATO TRABAJO SOCIAL I SEMESTRE 2025 (1)”.
En dichos documentos se identificó el listado de trabajadoras sociales y auxiliares de servicio al ciudadano, correspondiente a 58 auxiliares y 32 trabajadoras sociales, para un total de 90 personas.
A partir de esta información, se realizó un cruce con el listado de adherencia, evidenciándose concordancia en la revisión de adherencia de 41 auxiliares y 28 trabajadoras sociales, lo que representa un cumplimiento superior al 50% de la meta establecida para el primer semestre.</t>
  </si>
  <si>
    <t>TEMÁTICAS</t>
  </si>
  <si>
    <t>ACCIONES DE LAS TEMÁTICAS</t>
  </si>
  <si>
    <t>Actividades planeadas para el año</t>
  </si>
  <si>
    <t>Actividades planeadas para el I semestre 2025</t>
  </si>
  <si>
    <t>Porcentaje esperado I semestre 2025</t>
  </si>
  <si>
    <t>Porcentaje alcanzado I semestre 2025</t>
  </si>
  <si>
    <t>Cumplimiento frente a la meta del semestre 2025</t>
  </si>
  <si>
    <t>Porcentaje promedio por temática</t>
  </si>
  <si>
    <t>1. Administración de riesgos</t>
  </si>
  <si>
    <t>1.1 Gestión de riesgos para la integridad pública</t>
  </si>
  <si>
    <t>1.2 Gestión de riesgos de LA/FT/FP</t>
  </si>
  <si>
    <t>1.3 Canales de denuncia</t>
  </si>
  <si>
    <t>1.4 Debida diligencia</t>
  </si>
  <si>
    <t>2. Redes y articulación</t>
  </si>
  <si>
    <t>2.1 Redes Internas</t>
  </si>
  <si>
    <t>2.2 Redes Externas</t>
  </si>
  <si>
    <t>3. Modelo de estado abierto</t>
  </si>
  <si>
    <t>3.1 Acceso a la información pública y transparencia</t>
  </si>
  <si>
    <t>3.2 Integridad Pública y cultura de legalidad</t>
  </si>
  <si>
    <t>3.3 Dialogo y responsabilidad</t>
  </si>
  <si>
    <t>4. Iniciativas adicionales</t>
  </si>
  <si>
    <t>4.1 Innovación</t>
  </si>
  <si>
    <t>4.2 Excelencia</t>
  </si>
  <si>
    <t>La Oficina de Control Interno verificó que el proceso aportó como evidencia un archivo en Excel titulado “Mes a Mes 2”, en el cual se observa una tabla con el número de requerimientos ingresados y respondidos dentro de los términos de ley, correspondiente al periodo de enero a mayo de 2025, así como el promedio de días de respuesta, sin especificar la tipología de los requerimientos.
Considerando que la actividad esperada es "Tiempos de respuesta de las PQRS dentro de los términos de ley" y que el entregable debía ser "Llevar un control de las respuestas a los requerimientos y sus fechas de vencimiento", la Oficina de Control Interno concluyó que no contaba con información suficiente para determinar el cumplimiento de la actividad y se recomendó al responsable de la actividad aportar el archivo en Excel titulado “Master” con la información consolidada de enero a junio de 2025, con el fin de establecer de manera clara el cumplimiento de la acción.
Posteriormente, la Oficina de Control Interno recibió el archivo "MASTER I SEMESTRE REV 2025" con la información requerida para dar cumplimiento a la actividad.</t>
  </si>
  <si>
    <r>
      <t xml:space="preserve">El subproceso presentó como evidencia un documento en formato Word, titulado "Pantallazos de registro y subida a SUIT de los 12 indicadores del primer y segundo trimestre", en el cual se detalla la información correspondiente a doce (12) trámites registrados por la entidad, así como la cantidad de estos que fueron resueltos total o parcialmente, ya sea de manera presencial o en línea.
Se </t>
    </r>
    <r>
      <rPr>
        <b/>
        <u/>
        <sz val="11"/>
        <color theme="1"/>
        <rFont val="Arial Narrow"/>
        <family val="2"/>
      </rPr>
      <t>recomienda</t>
    </r>
    <r>
      <rPr>
        <sz val="11"/>
        <color theme="1"/>
        <rFont val="Arial Narrow"/>
        <family val="2"/>
      </rPr>
      <t xml:space="preserve"> al responsable revisar el entregable, dado que este no coincide con la actividad ni con el archivo descargable asociado.</t>
    </r>
  </si>
  <si>
    <r>
      <t xml:space="preserve">Se revisaron los certificados mensuales de confiabilidad de la información registrados en el aplicativo Almera, correspondientes al periodo de enero a junio de 2025, para los trámites publicados en la Guía de Trámites y Servicios. Dichos certificados fueron suscritos por el delegado responsable de la guía de trámites y servicios de la Oficina de Desarrollo Institucional.
No obstante, considerando que en el último seguimiento realizado por esta Oficina de Control Interno —en el marco de la verificación del cumplimiento de disposiciones administrativas para la lucha contra la corrupción, correspondiente al III cuatrimestre de 2024 y radicado el 26 de marzo de 2025— se evidenció la existencia de información desactualizada, se procedió a efectuar una nueva revisión.
Como resultado, se constató que persisten inconsistencias por desactualización tanto en esta como en otras informaciones, entre las cuales se evidencian los siguientes casos:
• El trámite "Atención inicial de urgencias" registra como punto de atención la sede "Bosa" ubicada en la calle 65 D Sur #79 C 90 y "Bosa Centro" ubicado en la CL 65 Sur #80 H 44, los cuales no se encuentran relacionados en el Registro Especial de Prestadores de Servicios de Salud - REPS ni el portafolio de servicios de la Subred, publicado en la página web.
• En el trámite "Exámenes de laboratorio", los teléfonos registrados no incluyen el indicativo 601, requerido para llamadas en Bogotá.
• Para el trámite de "Dispensación de medicamentos y dispositivos médicos", no se incluye la APP Bosa como punto de atención, sino que registra “Bosa” en la calle 65 D Sur# 79-C-90 (unidad no registrada en REPS). Además, se identificó información relacionada con puntos de atención inexistentes en REPS y portafolio de servicios de la Subred, tales como como Cabañas, San Bernardino, Toche, Piamonte y Jardín.
• En el trámite de "Terapia", se registra como punto de atención presencial la Unidad de Servicios Bosa con una dirección (CL 65 D SUR # 79 C - 90), la cual no corresponde a una IPS relacionada en el REPS
• En el trámite de "Radiología e imágenes diagnósticas", se señala como punto de atención "Bosa Centro", y el número del call center aparece como 6013078181, cuando el número actualmente activo es 6013795180.
Finalmente, considerando que el entregable corresponde a los certificados de confiabilidad de la información publicada en la Guía de Trámites y Servicios, esta Oficina de Control Interno concluye que la actividad se encuentra cumplida de manera parcial, dado que no es posible confiar plenamente en la veracidad del certificado mientras persista información desactualizada. En consecuencia, </t>
    </r>
    <r>
      <rPr>
        <b/>
        <u/>
        <sz val="11"/>
        <color theme="1"/>
        <rFont val="Arial Narrow"/>
        <family val="2"/>
      </rPr>
      <t>se recomienda</t>
    </r>
    <r>
      <rPr>
        <sz val="11"/>
        <color theme="1"/>
        <rFont val="Arial Narrow"/>
        <family val="2"/>
      </rPr>
      <t xml:space="preserve"> a los responsables realizar una revisión exhaustiva del 100 % de los trámites, con el fin de garantizar que se encuentren actualizados y aptos para su divulgación a través de los diferentes canales de atención.</t>
    </r>
  </si>
  <si>
    <t>RESULTADOS U OBSERVACIONES DERIVADOS DEL SEGUIMIENTO REALIZADO POR LA OFICINA DE CONTROL INTERNO</t>
  </si>
  <si>
    <r>
      <t>La Oficina de Control Interno verificó las evidencias aportadas en el PTEP del aplicativo institucional Almera, encontrando un archivo en formato Excel denominado "Matriz de Riesgos". Este archivo estaba compuesto por dos hojas: la primera contiene información correspondiente a 81 riesgos operacionales identificados y la segunda registra un total de 188 controles asociados.
Teniendo en cuenta que la evaluación propuesta en la actividad es para riesgos de corrupción, se consideró incumplida la actividad.
Posteriormente, en respuesta a la socialización preliminar de resultados de la Oficina de Control Interno, el referente de Planeación institucional no aportó un nuevo archivo para los riesgos de corrupción; sin embargo, indicó revisar esta información directamente en el aplicativo Almera.
La Oficina de Control Interno descargó del módulo de riesgos el archivo Excel de riesgos de corrupción en el cual observó la evaluación de los controles.
Con relación al entregable registrado por la segunda línea de defensa en la columna "E", la Oficina de Control Interno</t>
    </r>
    <r>
      <rPr>
        <b/>
        <u/>
        <sz val="11"/>
        <rFont val="Arial Narrow"/>
        <family val="2"/>
      </rPr>
      <t xml:space="preserve"> recomienda</t>
    </r>
    <r>
      <rPr>
        <sz val="11"/>
        <rFont val="Arial Narrow"/>
        <family val="2"/>
      </rPr>
      <t xml:space="preserve"> sea revalorado ya que no se encuentra asociado con la actividad propuesta.</t>
    </r>
  </si>
  <si>
    <r>
      <t xml:space="preserve">Las evidencias presentadas incluyeron dos archivos en Excel, uno titulado "17/02/2025 Lista de asistencia", que registra la participación de trece (13) colaboradores en un Encuentro de Aprendizaje Continuo (EAC) denominado "Generalidades de SARLAFT" y archivo titulado "PRETEST Y POSTEST Generalidades SARLAF", que contiene preguntas relacionadas con el Sistema de Administración del Riesgo de Lavado de Activos y Financiación del Terrorismo (SARLAFT), 
Adicionalmente, aportaron dos imágenes de piezas comunicativas con los mensajes: "Unámonos en torno a la integridad institucional" y "Proteger la integridad es proteger lo que somos", publicadas desde el mes de mayo de 2025 en la intranet institucional. En ambas piezas se indica "consultar en la intranet, en la sección de normograma, los acuerdos 024 de 2016 y 039 de 2019", por los cuales se establece y modifica parcialmente la política para la prevención y control del riesgo de lavado de activos y financiación del terrorismo (LA/FT) en la Subred Integrada de Servicios de Salud Su Occidente".
La Oficina de Control Interno también evidenció en el aplicativo Almera la Política SARLAFT código 01-01-OD-0019 del 2022-09-05.
También se recibió un archivo en Excel titulado "Plan de trabajo - Actualización de políticas", en el cual se establece como objetivo: "Realizar la revisión y actualización de las políticas institucionales con el fin de articularlas a la nueva plataforma estratégica". En dicho documento se consigna como fecha de inicio del proceso de actualización de la política SARLAFT el 1 de septiembre de 2025, y como fecha de finalización el 5 de septiembre de 2025.
Por lo anterior, aunque se considera cumplida la actividad, </t>
    </r>
    <r>
      <rPr>
        <b/>
        <u/>
        <sz val="11"/>
        <rFont val="Arial Narrow"/>
        <family val="2"/>
      </rPr>
      <t>se recomienda</t>
    </r>
    <r>
      <rPr>
        <sz val="11"/>
        <rFont val="Arial Narrow"/>
        <family val="2"/>
      </rPr>
      <t xml:space="preserve"> a la entidad tener en cuenta, para la actualización y posterior divulgación de la política SARLAFT,  el Informe de la Oficina de Control Interno "Evaluación del cumplimiento de las etapas y elementos del Sistema de Administración de Riesgos de Lavado de Activos y Financiamiento del Terrorismo (SARLAFT)", en especial  la recomendación de "(...) actualizar la Política del Sistema de Administración de Gestión del Riesgo de Lavado de Activos y Financiación del Terrorismo - SARLAFT (código 01-01-OD-0019) versión 3 de fecha 05/09/2022, para dar estricto cumplimiento a la Circular Externa N° 000009 del 21 de abril de 2016, modificada por la Circular Externa N° 20211700000005-5 de 2021 de la Superintendencia Nacional de Salud, y que ésta sea presentada a la Junta Directiva como Órgano de Administración y Control, de acuerdo con el Numeral 6.1. literal a) “Diseñar y actualizar las políticas para la prevención y control del riesgo de LA/ FT/FPADM que harán parte del SARLAFT, para una posterior aprobación por la Asamblea o el máximo órgano social o quien haga sus veces”.</t>
    </r>
  </si>
  <si>
    <t>Revisadas las evidencias registradas en el aplicativo institucional Almera, correspondientes al cronograma del PTEP y consistentes en los archivos Excel denominados "Radicados enviados 02-01-2025 al 30-06-2025" y "Radicados entrada 02-01-2025 al 30-06-2025", se concluyó que dichas evidencias no permitían verificar el cumplimiento de la actividad evaluada debido a que la información no presentaba una integración entre los radicados de ingreso y los radicados enviados, ni incluía las fechas necesarias para calcular los tiempos de respuesta. Adicionalmente, no se especificó el tipo de requerimiento y el tiempo de respuesta oportuno por cada uno de ellos.
La Oficina de Control Interno también revisó en el aplicativo Almera el indicador "PAA-25-15-03", denominado "Oportunidad en la gestión de respuesta a los requerimientos presentados a la Subred Sur Occidente ESE y que sean de competencia de la Oficina Jurídica". No obstante, dicho indicador tampoco contaba con la información suficiente que permitiera validar los resultados de cumplimiento.
Posteriormente, la Oficina de Control Interno socializó los resultados preliminares y recibió de la Oficina Jurídica un archivo Excel denominado "BASE DERECHOS DE PETICIÓN OFICINA JURÍDICA" en el que relacionaron 1.382 peticiones allegadas a la Oficina Jurídica durante el primer semestre de 2025, indicando que "(...) durante el periodo evaluado fueron allegados 6.573 radicados a la Oficina Jurídica, no obstante, estos incluyen, acciones de tutela, requerimientos de despachos judiciales en el marco de los procesos adelantados en contra de la Subred y otro tipo de requerimientos, que no requieren una respuesta dentro de la regulación de los derechos de petición, o simplemente son de carácter informativo", cumpliendo con la actividad propuesta.</t>
  </si>
  <si>
    <t xml:space="preserve">La Oficina de Control Interno, en el marco de la actividad programada para aplicar la lista de chequeo que debe identificar la información a actualizar por los líderes de proceso de la Subred Sur Occidente, según lo establecido en la Ley de Transparencia y Acceso a la Información pública, revisó los soportes aportados. No obstante, no se encontró dicha lista, herramienta clave para garantizar el cumplimiento de las obligaciones de actualización.
En su lugar, se encontraron listados de información publicada en la página web, pero sin incluir la fecha en que debe realizarse cada publicación, lo que impide un seguimiento efectivo y oportuno del cumplimiento por proceso. Esta omisión podría derivar en entregas tardías, incumplimientos no detectados o falta de publicación.
En resumen, no existe un control que permita verificar sistemáticamente el cumplimiento de las obligaciones de publicación y actualización, más allá del registro de la información solicitada y publicada, por lo cual se considera parcialmente cumplida.
Los auditados aportaron:
* Dos archivos en formato PDF, correspondientes al primer trimestre y primer semestre de 2025. Registran que, en el marco del cumplimiento de los lineamientos establecidos por la Ley de Transparencia y Acceso a la Información Pública, la Oficina Asesora de Comunicaciones recibió y atendió, durante el primer semestre de 2025, un total de 335 solicitudes de publicación o retiro de información en la página web institucional, las cuales se vieron reflejadas en 1.809 publicaciones o actualizaciones realizadas en dicho periodo.
* Dos archivos en formato Excel, denominados "Publicaciones web I trimestre - Publicaciones en página web enero de 2025" y "Publicaciones web I semestre 2025", los cuales contienen información sobre cada solicitud de publicación atendida. Estos archivos incluyen, entre otros datos: número de solicitud, fecha de respuesta, número de ticket, título de la publicación, enlace a las evidencias, sección de la página web, área solicitante, tipo de publicación y observaciones de la revisión técnica.
</t>
  </si>
  <si>
    <r>
      <t xml:space="preserve">La Oficina de Control Interno evidenció un archivo en formato word "Informe Implementación SGDEA May 2025", elaborado por Gestión Documental y registrado en el aplicativo Almera con fecha 2 de enero de 2025 (fecha anterior a los datos del informe), titulado "Informe Implementación Del Plan Institucional De Archivos Y Programa De Gestión Documental", en el cual se registran avances de la implementación del Programa de Gestión Documental (PGD) y del Plan Institucional de Archivos (PINAR) durante el periodo de enero a mayo del 2025(...)Teniendo en cuenta lo anterior, en el transcurso de la vigencia 2025, el subproceso de gestión documental ha realizo el debido seguimiento a la implementación del nuevo sistema de información de la entidad, dando soporte de primer nivel a las diferentes dependencias, con el fin de asegurar una comprensión y uso adecuado de la herramienta, como resultado de esta actividad, la ventanilla única de correspondencia ha gestionado del 01 de enero al 30 de mayo del 2025 la recepción y distribución aproximadamente 45.905 radicados entre entradas, salidas y notas internas".
No obstante, esta Oficina evidenció una inconsistencia en el registro de seguimiento, el cual figura con fecha de elaboración 2 de enero de 2025, pese a que el informe analiza un periodo posterior (enero a mayo de 2025). Esta situación genera una duda razonable sobre la veracidad y exactitud de la fecha registrada en el aplicativo Almera, afectando la confiabilidad del control ejercido. 
</t>
    </r>
    <r>
      <rPr>
        <b/>
        <sz val="11"/>
        <rFont val="Arial Narrow"/>
        <family val="2"/>
      </rPr>
      <t>Recomendación</t>
    </r>
    <r>
      <rPr>
        <sz val="11"/>
        <rFont val="Arial Narrow"/>
        <family val="2"/>
      </rPr>
      <t>:
Ajustar la configuración del sistema Almera para restringir el ingreso de registros con fechas de elaboración anteriores a la fecha efectiva de su realización, con el fin de garantizar la trazabilidad, integridad y confiabilidad de la información consignada en el sistema.
Asimismo, se recomienda establecer lineamientos que garanticen que los informes de seguimiento con periodicidad semestral abarquen de forma íntegra la totalidad del semestre correspondiente, evitando registros anticipados.</t>
    </r>
  </si>
  <si>
    <t>Teniendo en cuenta los resultados obtenidos en la actividad No. 1 de esta misma temática, acceso a la información pública y transparencia, y que el responsable aportó para las dos actividades las mismas evidencias, la Oficina de Control Interno considera que no es posible concluir que la página web se encuentra actualizada ya que no se evidencia un mecanismo de control que permita verificar sistemáticamente el cumplimiento de las obligaciones de publicación y actualización ya que únicamente aportaron el registro de la información solicitada para publicación  y el cumplimiento de su publicación.
Posterior a la socialización de los resultados preliminares remitidos por la Oficina de Control Interno, la Oficina Asesora de Desarrollo Institucional aportó archivo Excel denominado "lista de chequeo de los planes", en el cual registran un cronograma trimestral y semestral con el seguimiento a doce (12) planes de la entidad.
Por lo anterior, se considera la actividad cumplida parcialmente.</t>
  </si>
  <si>
    <t>La Oficina de Control Interno evidenció que esta actividad no fue incluida en el Programa de Transparencia y Ética Pública (PTEP) registrado por la entidad en el cronograma del aplicativo Almera. No obstante, si se encuentro publicada en  la página web y en el acta de aprobación del programa.
Teniendo en cuenta lo anterior, la Oficina de Control Interno no pudo observar evidencias ni registros de seguimiento de la actividad que le permitieran establecer su cumplimiento.
El 28 de agosto de 2025, la Oficina de Control Interno remitió los resultados preliminares a la Oficina Asesora de Desarrollo Institucional sin que se recibiera respuesta al respecto.
Por lo tanto, se reitera el incumplimiento de la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</si>
</sst>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rgb="FF000000"/>
      <name val="Calibri"/>
    </font>
    <font>
      <b/>
      <sz val="11"/>
      <color rgb="FF000000"/>
      <name val="Arial Narrow"/>
      <family val="2"/>
    </font>
    <font>
      <sz val="11"/>
      <color rgb="FF000000"/>
      <name val="Arial Narrow"/>
      <family val="2"/>
    </font>
    <font>
      <sz val="11"/>
      <color rgb="FF000000"/>
      <name val="Calibri"/>
      <family val="2"/>
    </font>
    <font>
      <b/>
      <sz val="11"/>
      <color rgb="FFFFFFFF"/>
      <name val="Arial Narrow"/>
      <family val="2"/>
    </font>
    <font>
      <b/>
      <sz val="11"/>
      <name val="Arial Narrow"/>
      <family val="2"/>
    </font>
    <font>
      <sz val="11"/>
      <name val="Arial Narrow"/>
      <family val="2"/>
    </font>
    <font>
      <b/>
      <u/>
      <sz val="11"/>
      <color rgb="FF000000"/>
      <name val="Arial Narrow"/>
      <family val="2"/>
    </font>
    <font>
      <i/>
      <sz val="11"/>
      <color rgb="FF000000"/>
      <name val="Arial Narrow"/>
      <family val="2"/>
    </font>
    <font>
      <b/>
      <u/>
      <sz val="11"/>
      <name val="Arial Narrow"/>
      <family val="2"/>
    </font>
    <font>
      <sz val="11"/>
      <color theme="1"/>
      <name val="Arial Narrow"/>
      <family val="2"/>
    </font>
    <font>
      <b/>
      <u/>
      <sz val="11"/>
      <color theme="1"/>
      <name val="Arial Narrow"/>
      <family val="2"/>
    </font>
    <font>
      <i/>
      <sz val="11"/>
      <name val="Arial Narrow"/>
      <family val="2"/>
    </font>
    <font>
      <sz val="11"/>
      <color rgb="FFFF0000"/>
      <name val="Arial Narrow"/>
      <family val="2"/>
    </font>
    <font>
      <b/>
      <sz val="9"/>
      <name val="Arial Narrow"/>
      <family val="2"/>
    </font>
    <font>
      <b/>
      <sz val="9"/>
      <color rgb="FF000000"/>
      <name val="Arial Narrow"/>
      <family val="2"/>
    </font>
    <font>
      <sz val="9"/>
      <color rgb="FF000000"/>
      <name val="Arial Narrow"/>
      <family val="2"/>
    </font>
    <font>
      <sz val="9"/>
      <name val="Arial Narrow"/>
      <family val="2"/>
    </font>
  </fonts>
  <fills count="10">
    <fill>
      <patternFill patternType="none"/>
    </fill>
    <fill>
      <patternFill patternType="gray125"/>
    </fill>
    <fill>
      <patternFill patternType="solid">
        <fgColor rgb="FF4682B4"/>
        <bgColor rgb="FF000000"/>
      </patternFill>
    </fill>
    <fill>
      <patternFill patternType="solid">
        <fgColor theme="3"/>
        <bgColor indexed="64"/>
      </patternFill>
    </fill>
    <fill>
      <patternFill patternType="solid">
        <fgColor theme="4" tint="0.79998168889431442"/>
        <bgColor rgb="FFFFC000"/>
      </patternFill>
    </fill>
    <fill>
      <patternFill patternType="solid">
        <fgColor theme="4" tint="0.79998168889431442"/>
        <bgColor rgb="FF366092"/>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B0F0"/>
      </left>
      <right style="thin">
        <color rgb="FF00B0F0"/>
      </right>
      <top style="thin">
        <color rgb="FF00B0F0"/>
      </top>
      <bottom style="thin">
        <color rgb="FF00B0F0"/>
      </bottom>
      <diagonal/>
    </border>
    <border>
      <left style="thin">
        <color indexed="64"/>
      </left>
      <right/>
      <top/>
      <bottom/>
      <diagonal/>
    </border>
    <border>
      <left/>
      <right style="thin">
        <color rgb="FF00B0F0"/>
      </right>
      <top style="thin">
        <color rgb="FF00B0F0"/>
      </top>
      <bottom style="thin">
        <color rgb="FF00B0F0"/>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top style="thin">
        <color theme="8"/>
      </top>
      <bottom style="thin">
        <color theme="8"/>
      </bottom>
      <diagonal/>
    </border>
    <border>
      <left/>
      <right style="thin">
        <color theme="8"/>
      </right>
      <top style="thin">
        <color theme="8"/>
      </top>
      <bottom/>
      <diagonal/>
    </border>
    <border>
      <left style="thin">
        <color theme="8"/>
      </left>
      <right style="thin">
        <color theme="8"/>
      </right>
      <top style="thin">
        <color theme="8"/>
      </top>
      <bottom/>
      <diagonal/>
    </border>
    <border>
      <left style="thin">
        <color theme="8"/>
      </left>
      <right/>
      <top style="thin">
        <color theme="8"/>
      </top>
      <bottom/>
      <diagonal/>
    </border>
    <border>
      <left style="thin">
        <color rgb="FF00B0F0"/>
      </left>
      <right style="thin">
        <color rgb="FF00B0F0"/>
      </right>
      <top style="thin">
        <color rgb="FF00B0F0"/>
      </top>
      <bottom/>
      <diagonal/>
    </border>
    <border>
      <left style="thin">
        <color rgb="FF00B0F0"/>
      </left>
      <right style="thin">
        <color rgb="FF00B0F0"/>
      </right>
      <top/>
      <bottom style="thin">
        <color rgb="FF00B0F0"/>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8"/>
      </left>
      <right style="thin">
        <color theme="8"/>
      </right>
      <top/>
      <bottom style="thin">
        <color theme="8"/>
      </bottom>
      <diagonal/>
    </border>
    <border>
      <left style="thin">
        <color indexed="64"/>
      </left>
      <right/>
      <top style="thin">
        <color indexed="64"/>
      </top>
      <bottom/>
      <diagonal/>
    </border>
  </borders>
  <cellStyleXfs count="2">
    <xf numFmtId="0" fontId="0" fillId="0" borderId="0"/>
    <xf numFmtId="9" fontId="3" fillId="0" borderId="0" applyFont="0" applyFill="0" applyBorder="0" applyAlignment="0" applyProtection="0"/>
  </cellStyleXfs>
  <cellXfs count="142">
    <xf numFmtId="0" fontId="0" fillId="0" borderId="0" xfId="0"/>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justify" vertical="center" wrapText="1"/>
    </xf>
    <xf numFmtId="0" fontId="2" fillId="0" borderId="0" xfId="0" applyFont="1" applyAlignment="1">
      <alignment horizontal="left" vertical="center" wrapText="1"/>
    </xf>
    <xf numFmtId="9" fontId="2" fillId="0" borderId="0" xfId="1" applyFont="1" applyAlignment="1">
      <alignment horizontal="center" vertical="center"/>
    </xf>
    <xf numFmtId="0" fontId="2" fillId="0" borderId="0" xfId="0" applyFont="1" applyAlignment="1">
      <alignment vertical="center"/>
    </xf>
    <xf numFmtId="0" fontId="4" fillId="2" borderId="1" xfId="0" applyFont="1" applyFill="1" applyBorder="1" applyAlignment="1">
      <alignment horizontal="center" vertical="center" wrapText="1"/>
    </xf>
    <xf numFmtId="9" fontId="4" fillId="2" borderId="2" xfId="1" applyFont="1" applyFill="1" applyBorder="1" applyAlignment="1">
      <alignment horizontal="center" vertical="center" wrapText="1"/>
    </xf>
    <xf numFmtId="9" fontId="2" fillId="3" borderId="3" xfId="1" applyFont="1" applyFill="1" applyBorder="1" applyAlignment="1">
      <alignment horizontal="center" vertical="center"/>
    </xf>
    <xf numFmtId="0" fontId="2" fillId="3" borderId="3" xfId="0" applyFont="1" applyFill="1" applyBorder="1" applyAlignment="1">
      <alignment vertical="center"/>
    </xf>
    <xf numFmtId="0" fontId="4" fillId="2" borderId="3" xfId="0" applyFont="1" applyFill="1" applyBorder="1" applyAlignment="1">
      <alignment horizontal="center" vertical="center" wrapText="1"/>
    </xf>
    <xf numFmtId="9" fontId="5" fillId="5" borderId="3" xfId="1" applyFont="1" applyFill="1" applyBorder="1" applyAlignment="1">
      <alignment horizontal="center" vertical="center" wrapText="1"/>
    </xf>
    <xf numFmtId="9" fontId="5" fillId="5"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6" fillId="0" borderId="3" xfId="0" applyFont="1" applyBorder="1" applyAlignment="1">
      <alignment horizontal="justify" vertical="center" wrapText="1"/>
    </xf>
    <xf numFmtId="0" fontId="2" fillId="0" borderId="3" xfId="0" applyFont="1" applyBorder="1" applyAlignment="1">
      <alignment horizontal="left" vertical="center" wrapText="1"/>
    </xf>
    <xf numFmtId="9" fontId="2" fillId="6" borderId="3" xfId="1" applyFont="1" applyFill="1" applyBorder="1" applyAlignment="1">
      <alignment horizontal="center" vertical="center"/>
    </xf>
    <xf numFmtId="9" fontId="6" fillId="6" borderId="3" xfId="1" applyFont="1" applyFill="1" applyBorder="1" applyAlignment="1">
      <alignment horizontal="center" vertical="center"/>
    </xf>
    <xf numFmtId="0" fontId="2" fillId="6" borderId="3" xfId="0" applyFont="1" applyFill="1" applyBorder="1" applyAlignment="1">
      <alignment vertical="center" wrapText="1"/>
    </xf>
    <xf numFmtId="0" fontId="2" fillId="0" borderId="3" xfId="0" applyFont="1" applyBorder="1" applyAlignment="1">
      <alignment horizontal="justify" vertical="center" wrapText="1"/>
    </xf>
    <xf numFmtId="0" fontId="6" fillId="6" borderId="3" xfId="0" applyFont="1" applyFill="1" applyBorder="1" applyAlignment="1">
      <alignment vertical="center" wrapText="1"/>
    </xf>
    <xf numFmtId="9" fontId="1" fillId="8" borderId="3" xfId="1" applyFont="1" applyFill="1" applyBorder="1" applyAlignment="1">
      <alignment horizontal="center" vertical="center"/>
    </xf>
    <xf numFmtId="0" fontId="2" fillId="6" borderId="0" xfId="0" applyFont="1" applyFill="1" applyAlignment="1">
      <alignment vertical="center" wrapText="1"/>
    </xf>
    <xf numFmtId="0" fontId="1" fillId="6" borderId="0" xfId="0" applyFont="1" applyFill="1" applyAlignment="1">
      <alignment horizontal="center" vertical="center"/>
    </xf>
    <xf numFmtId="0" fontId="1" fillId="6" borderId="4"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0" xfId="0" applyFont="1" applyFill="1" applyAlignment="1">
      <alignment horizontal="left" vertical="center" wrapText="1"/>
    </xf>
    <xf numFmtId="9" fontId="1" fillId="6" borderId="0" xfId="1" applyFont="1" applyFill="1" applyBorder="1" applyAlignment="1">
      <alignment horizontal="center" vertical="center"/>
    </xf>
    <xf numFmtId="0" fontId="2" fillId="6" borderId="0" xfId="0" applyFont="1" applyFill="1" applyAlignment="1">
      <alignment vertical="center"/>
    </xf>
    <xf numFmtId="9" fontId="5" fillId="5" borderId="5" xfId="1" applyFont="1" applyFill="1" applyBorder="1" applyAlignment="1">
      <alignment horizontal="center" vertical="center" wrapText="1"/>
    </xf>
    <xf numFmtId="9" fontId="2" fillId="6" borderId="6" xfId="1" applyFont="1" applyFill="1" applyBorder="1" applyAlignment="1">
      <alignment horizontal="center" vertical="center"/>
    </xf>
    <xf numFmtId="9" fontId="6" fillId="6" borderId="7" xfId="1" applyFont="1" applyFill="1" applyBorder="1" applyAlignment="1">
      <alignment horizontal="center" vertical="center"/>
    </xf>
    <xf numFmtId="9" fontId="2" fillId="6" borderId="8" xfId="1" applyFont="1" applyFill="1" applyBorder="1" applyAlignment="1">
      <alignment horizontal="center" vertical="center"/>
    </xf>
    <xf numFmtId="9" fontId="2" fillId="6" borderId="9" xfId="1" applyFont="1" applyFill="1" applyBorder="1" applyAlignment="1">
      <alignment horizontal="center" vertical="center"/>
    </xf>
    <xf numFmtId="9" fontId="2" fillId="6" borderId="10" xfId="1" applyFont="1" applyFill="1" applyBorder="1" applyAlignment="1">
      <alignment horizontal="center" vertical="center"/>
    </xf>
    <xf numFmtId="9" fontId="2" fillId="6" borderId="11" xfId="1" applyFont="1" applyFill="1" applyBorder="1" applyAlignment="1">
      <alignment horizontal="center" vertical="center"/>
    </xf>
    <xf numFmtId="9" fontId="1" fillId="6" borderId="3" xfId="1" applyFont="1" applyFill="1" applyBorder="1" applyAlignment="1">
      <alignment horizontal="center" vertical="center"/>
    </xf>
    <xf numFmtId="0" fontId="2" fillId="6" borderId="0" xfId="0" applyFont="1" applyFill="1" applyAlignment="1">
      <alignment horizontal="left" vertical="center" wrapText="1"/>
    </xf>
    <xf numFmtId="0" fontId="6" fillId="0" borderId="3" xfId="0" applyFont="1" applyBorder="1" applyAlignment="1">
      <alignment horizontal="center" vertical="center" wrapText="1"/>
    </xf>
    <xf numFmtId="9" fontId="2" fillId="0" borderId="3" xfId="1" applyFont="1" applyFill="1" applyBorder="1" applyAlignment="1">
      <alignment horizontal="center" vertical="center"/>
    </xf>
    <xf numFmtId="0" fontId="2" fillId="0" borderId="6" xfId="0" applyFont="1" applyBorder="1" applyAlignment="1">
      <alignment horizontal="left" vertical="center" wrapText="1"/>
    </xf>
    <xf numFmtId="9" fontId="2" fillId="0" borderId="3" xfId="1" applyFont="1" applyBorder="1" applyAlignment="1">
      <alignment horizontal="center" vertical="center"/>
    </xf>
    <xf numFmtId="0" fontId="2" fillId="0" borderId="9" xfId="0" applyFont="1" applyBorder="1" applyAlignment="1">
      <alignment vertical="center" wrapText="1"/>
    </xf>
    <xf numFmtId="9" fontId="2" fillId="0" borderId="12" xfId="1" applyFont="1" applyBorder="1" applyAlignment="1">
      <alignment horizontal="center" vertical="center"/>
    </xf>
    <xf numFmtId="9" fontId="2" fillId="0" borderId="12" xfId="1" applyFont="1" applyFill="1" applyBorder="1" applyAlignment="1">
      <alignment horizontal="center" vertical="center"/>
    </xf>
    <xf numFmtId="0" fontId="10" fillId="0" borderId="3" xfId="0" applyFont="1" applyBorder="1" applyAlignment="1">
      <alignment vertical="center" wrapText="1"/>
    </xf>
    <xf numFmtId="164" fontId="1" fillId="8" borderId="3" xfId="1" applyNumberFormat="1" applyFont="1" applyFill="1" applyBorder="1" applyAlignment="1">
      <alignment horizontal="center" vertical="center"/>
    </xf>
    <xf numFmtId="0" fontId="10" fillId="0" borderId="0" xfId="0" applyFont="1" applyAlignment="1">
      <alignment vertical="center" wrapText="1"/>
    </xf>
    <xf numFmtId="164" fontId="1" fillId="0" borderId="0" xfId="1" applyNumberFormat="1" applyFont="1" applyFill="1" applyBorder="1" applyAlignment="1">
      <alignment horizontal="center" vertical="center"/>
    </xf>
    <xf numFmtId="9" fontId="6" fillId="0" borderId="3" xfId="1" applyFont="1" applyBorder="1" applyAlignment="1">
      <alignment horizontal="center" vertical="center"/>
    </xf>
    <xf numFmtId="9" fontId="6" fillId="0" borderId="3" xfId="1" applyFont="1" applyFill="1" applyBorder="1" applyAlignment="1">
      <alignment horizontal="center" vertical="center"/>
    </xf>
    <xf numFmtId="0" fontId="2" fillId="0" borderId="3" xfId="0" applyFont="1" applyBorder="1" applyAlignment="1">
      <alignment vertical="center" wrapText="1"/>
    </xf>
    <xf numFmtId="0" fontId="2" fillId="6" borderId="3" xfId="0" applyFont="1" applyFill="1" applyBorder="1" applyAlignment="1">
      <alignment horizontal="justify" vertical="center" wrapText="1"/>
    </xf>
    <xf numFmtId="0" fontId="6" fillId="0" borderId="3" xfId="0" applyFont="1" applyBorder="1" applyAlignment="1">
      <alignment vertical="center" wrapText="1"/>
    </xf>
    <xf numFmtId="0" fontId="6" fillId="6" borderId="0" xfId="0" applyFont="1" applyFill="1" applyAlignment="1">
      <alignment horizontal="left" vertical="top" wrapText="1"/>
    </xf>
    <xf numFmtId="9" fontId="1" fillId="0" borderId="0" xfId="1" applyFont="1" applyFill="1" applyBorder="1" applyAlignment="1">
      <alignment horizontal="center" vertical="center"/>
    </xf>
    <xf numFmtId="0" fontId="6" fillId="0" borderId="0" xfId="0" applyFont="1" applyAlignment="1">
      <alignment horizontal="left" vertical="top" wrapText="1"/>
    </xf>
    <xf numFmtId="0" fontId="2" fillId="3" borderId="3" xfId="0" applyFont="1" applyFill="1" applyBorder="1"/>
    <xf numFmtId="0" fontId="6" fillId="6" borderId="3" xfId="0" applyFont="1" applyFill="1" applyBorder="1" applyAlignment="1">
      <alignment vertical="top" wrapText="1"/>
    </xf>
    <xf numFmtId="0" fontId="6" fillId="6" borderId="0" xfId="0" applyFont="1" applyFill="1" applyAlignment="1">
      <alignment vertical="top"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6" fillId="0" borderId="0" xfId="0" applyFont="1" applyAlignment="1">
      <alignment vertical="top" wrapText="1"/>
    </xf>
    <xf numFmtId="0" fontId="4" fillId="2" borderId="3" xfId="0" applyFont="1" applyFill="1" applyBorder="1" applyAlignment="1">
      <alignment horizontal="left" vertical="center" wrapText="1"/>
    </xf>
    <xf numFmtId="0" fontId="10" fillId="6" borderId="3" xfId="0" applyFont="1" applyFill="1" applyBorder="1" applyAlignment="1">
      <alignment horizontal="justify" vertical="center" wrapText="1"/>
    </xf>
    <xf numFmtId="0" fontId="6" fillId="6" borderId="3" xfId="0" applyFont="1" applyFill="1" applyBorder="1" applyAlignment="1">
      <alignment horizontal="justify" vertical="center" wrapText="1"/>
    </xf>
    <xf numFmtId="164" fontId="1" fillId="8" borderId="13" xfId="1" applyNumberFormat="1" applyFont="1" applyFill="1" applyBorder="1" applyAlignment="1">
      <alignment horizontal="center" vertical="center"/>
    </xf>
    <xf numFmtId="0" fontId="6" fillId="6" borderId="0" xfId="0" applyFont="1" applyFill="1" applyAlignment="1">
      <alignment horizontal="justify"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15" xfId="0" applyFont="1" applyFill="1" applyBorder="1" applyAlignment="1">
      <alignment horizontal="left" vertical="center" wrapText="1"/>
    </xf>
    <xf numFmtId="164" fontId="1" fillId="6" borderId="0" xfId="1" applyNumberFormat="1" applyFont="1" applyFill="1" applyBorder="1" applyAlignment="1">
      <alignment horizontal="center" vertical="center"/>
    </xf>
    <xf numFmtId="9" fontId="2" fillId="3" borderId="18" xfId="1" applyFont="1" applyFill="1" applyBorder="1" applyAlignment="1">
      <alignment horizontal="center" vertical="center"/>
    </xf>
    <xf numFmtId="0" fontId="2" fillId="3" borderId="0" xfId="0" applyFont="1" applyFill="1"/>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horizontal="justify"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9" fontId="2" fillId="6" borderId="7" xfId="1" applyFont="1" applyFill="1" applyBorder="1" applyAlignment="1">
      <alignment horizontal="center" vertical="center"/>
    </xf>
    <xf numFmtId="0" fontId="10" fillId="6" borderId="3" xfId="0" applyFont="1" applyFill="1" applyBorder="1" applyAlignment="1">
      <alignment vertical="center" wrapText="1"/>
    </xf>
    <xf numFmtId="9" fontId="2" fillId="0" borderId="7" xfId="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2" fillId="0" borderId="19" xfId="0" applyFont="1" applyBorder="1" applyAlignment="1">
      <alignment horizontal="center" vertical="center" wrapText="1"/>
    </xf>
    <xf numFmtId="9" fontId="2" fillId="0" borderId="10" xfId="1" applyFont="1" applyBorder="1" applyAlignment="1">
      <alignment horizontal="center"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 xfId="0" applyFont="1" applyBorder="1" applyAlignment="1">
      <alignment horizontal="left" vertical="center" wrapText="1"/>
    </xf>
    <xf numFmtId="0" fontId="6" fillId="6" borderId="3" xfId="0" applyFont="1" applyFill="1" applyBorder="1" applyAlignment="1">
      <alignment horizontal="center" vertical="center" wrapText="1"/>
    </xf>
    <xf numFmtId="9" fontId="6" fillId="6" borderId="6" xfId="1" applyFont="1" applyFill="1" applyBorder="1" applyAlignment="1">
      <alignment horizontal="center" vertical="center"/>
    </xf>
    <xf numFmtId="0" fontId="6" fillId="6" borderId="3" xfId="0" applyFont="1" applyFill="1" applyBorder="1" applyAlignment="1">
      <alignment wrapText="1"/>
    </xf>
    <xf numFmtId="0" fontId="2" fillId="7" borderId="1" xfId="0" applyFont="1" applyFill="1" applyBorder="1" applyAlignment="1">
      <alignment horizontal="center" vertical="center" wrapText="1"/>
    </xf>
    <xf numFmtId="0" fontId="2" fillId="0" borderId="2" xfId="0" applyFont="1" applyBorder="1" applyAlignment="1">
      <alignment horizontal="justify" vertical="center" wrapText="1"/>
    </xf>
    <xf numFmtId="0" fontId="2" fillId="7" borderId="2" xfId="0" applyFont="1" applyFill="1" applyBorder="1" applyAlignment="1">
      <alignment horizontal="justify"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vertical="center"/>
    </xf>
    <xf numFmtId="0" fontId="5" fillId="2" borderId="3" xfId="0" applyFont="1" applyFill="1" applyBorder="1" applyAlignment="1">
      <alignment horizontal="center" vertical="center" wrapText="1"/>
    </xf>
    <xf numFmtId="0" fontId="2" fillId="6" borderId="0" xfId="0" applyFont="1" applyFill="1" applyAlignment="1">
      <alignment horizontal="justify" vertical="center" wrapText="1"/>
    </xf>
    <xf numFmtId="0" fontId="2" fillId="8" borderId="3" xfId="0" applyFont="1" applyFill="1" applyBorder="1" applyAlignment="1">
      <alignment horizontal="center" vertical="center"/>
    </xf>
    <xf numFmtId="0" fontId="2" fillId="6" borderId="0" xfId="0" applyFont="1" applyFill="1" applyAlignment="1">
      <alignment horizontal="center" vertical="center" wrapText="1"/>
    </xf>
    <xf numFmtId="9" fontId="1" fillId="8" borderId="13" xfId="1" applyFont="1" applyFill="1" applyBorder="1" applyAlignment="1">
      <alignment horizontal="center" vertical="center"/>
    </xf>
    <xf numFmtId="0" fontId="2" fillId="6" borderId="0" xfId="0" applyFont="1" applyFill="1" applyAlignment="1">
      <alignment horizontal="center" vertical="center"/>
    </xf>
    <xf numFmtId="0" fontId="14" fillId="8" borderId="3" xfId="0" applyFont="1" applyFill="1" applyBorder="1" applyAlignment="1">
      <alignment horizontal="center" vertical="center"/>
    </xf>
    <xf numFmtId="0" fontId="14" fillId="8" borderId="3" xfId="0" applyFont="1" applyFill="1" applyBorder="1" applyAlignment="1">
      <alignment horizontal="left" vertical="center" wrapText="1"/>
    </xf>
    <xf numFmtId="0" fontId="14" fillId="8" borderId="3"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16" fillId="0" borderId="3" xfId="0" applyFont="1" applyFill="1" applyBorder="1" applyAlignment="1">
      <alignment horizontal="center" vertical="center"/>
    </xf>
    <xf numFmtId="9" fontId="16" fillId="0" borderId="3" xfId="0" applyNumberFormat="1" applyFont="1" applyFill="1" applyBorder="1" applyAlignment="1">
      <alignment horizontal="center" vertical="center"/>
    </xf>
    <xf numFmtId="0" fontId="16" fillId="8" borderId="3" xfId="0" applyFont="1" applyFill="1" applyBorder="1" applyAlignment="1">
      <alignment horizontal="left" vertical="center" wrapText="1"/>
    </xf>
    <xf numFmtId="0" fontId="16" fillId="8" borderId="3" xfId="0" applyFont="1" applyFill="1" applyBorder="1" applyAlignment="1">
      <alignment horizontal="center" vertical="center"/>
    </xf>
    <xf numFmtId="9" fontId="17" fillId="8" borderId="3" xfId="0" applyNumberFormat="1" applyFont="1" applyFill="1" applyBorder="1" applyAlignment="1">
      <alignment horizontal="center" vertical="center"/>
    </xf>
    <xf numFmtId="9" fontId="17" fillId="0" borderId="3" xfId="0" applyNumberFormat="1" applyFont="1" applyFill="1" applyBorder="1" applyAlignment="1">
      <alignment horizontal="center" vertical="center"/>
    </xf>
    <xf numFmtId="164" fontId="17" fillId="0" borderId="3" xfId="0" applyNumberFormat="1" applyFont="1" applyFill="1" applyBorder="1" applyAlignment="1">
      <alignment horizontal="center" vertical="center"/>
    </xf>
    <xf numFmtId="0" fontId="17" fillId="8" borderId="3" xfId="0" applyFont="1" applyFill="1" applyBorder="1" applyAlignment="1">
      <alignment horizontal="center" vertical="center"/>
    </xf>
    <xf numFmtId="0" fontId="2" fillId="9" borderId="3" xfId="0" applyFont="1" applyFill="1" applyBorder="1" applyAlignment="1">
      <alignment horizontal="justify" vertical="center" wrapText="1"/>
    </xf>
    <xf numFmtId="0" fontId="6" fillId="9" borderId="3" xfId="0" applyFont="1" applyFill="1" applyBorder="1" applyAlignment="1">
      <alignment horizontal="justify" vertical="center" wrapText="1"/>
    </xf>
    <xf numFmtId="0" fontId="10" fillId="6" borderId="3" xfId="0" applyFont="1" applyFill="1" applyBorder="1" applyAlignment="1">
      <alignment wrapText="1"/>
    </xf>
    <xf numFmtId="0" fontId="6" fillId="9" borderId="16"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6" borderId="3" xfId="0" applyFont="1" applyFill="1" applyBorder="1" applyAlignment="1">
      <alignment horizontal="left"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6" fillId="0" borderId="3" xfId="0" applyFont="1" applyBorder="1" applyAlignment="1">
      <alignment horizontal="left" vertical="center" wrapText="1"/>
    </xf>
    <xf numFmtId="0" fontId="5" fillId="2" borderId="3"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5" fillId="8" borderId="3" xfId="0" applyFont="1" applyFill="1" applyBorder="1" applyAlignment="1">
      <alignment horizontal="left" vertical="center" wrapText="1"/>
    </xf>
    <xf numFmtId="9" fontId="16" fillId="8" borderId="3" xfId="0" applyNumberFormat="1" applyFont="1" applyFill="1" applyBorder="1" applyAlignment="1">
      <alignment horizontal="center" vertical="center"/>
    </xf>
    <xf numFmtId="0" fontId="15" fillId="0" borderId="3" xfId="0" applyFont="1" applyFill="1" applyBorder="1" applyAlignment="1">
      <alignment horizontal="left" vertical="center" wrapText="1"/>
    </xf>
    <xf numFmtId="9" fontId="16" fillId="0" borderId="3" xfId="0" applyNumberFormat="1"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67654-0301-42B5-BAC3-E2C4E399522F}">
  <sheetPr>
    <tabColor rgb="FF00B050"/>
    <pageSetUpPr fitToPage="1"/>
  </sheetPr>
  <dimension ref="A1:M88"/>
  <sheetViews>
    <sheetView tabSelected="1" view="pageBreakPreview" topLeftCell="A69" zoomScale="55" zoomScaleNormal="75" zoomScaleSheetLayoutView="55" workbookViewId="0">
      <selection activeCell="J71" sqref="J71"/>
    </sheetView>
  </sheetViews>
  <sheetFormatPr baseColWidth="10" defaultColWidth="9.140625" defaultRowHeight="16.5" x14ac:dyDescent="0.25"/>
  <cols>
    <col min="1" max="1" width="6.28515625" style="1" customWidth="1"/>
    <col min="2" max="2" width="6" style="2" customWidth="1"/>
    <col min="3" max="3" width="22.85546875" style="2" customWidth="1"/>
    <col min="4" max="4" width="35.28515625" style="3" customWidth="1"/>
    <col min="5" max="5" width="34.7109375" style="3" customWidth="1"/>
    <col min="6" max="6" width="23.7109375" style="4" customWidth="1"/>
    <col min="7" max="7" width="14.28515625" style="2" customWidth="1"/>
    <col min="8" max="8" width="15.42578125" style="2" customWidth="1"/>
    <col min="9" max="9" width="14.140625" style="5" customWidth="1"/>
    <col min="10" max="10" width="14.85546875" style="5" customWidth="1"/>
    <col min="11" max="11" width="20" style="5" customWidth="1"/>
    <col min="12" max="12" width="190.7109375" style="6" customWidth="1"/>
    <col min="13" max="13" width="19.28515625" style="6" customWidth="1"/>
    <col min="14" max="16384" width="9.140625" style="6"/>
  </cols>
  <sheetData>
    <row r="1" spans="1:13" ht="33" x14ac:dyDescent="0.25">
      <c r="B1" s="2" t="s">
        <v>0</v>
      </c>
      <c r="D1" s="3" t="s">
        <v>1</v>
      </c>
      <c r="F1" s="4" t="s">
        <v>2</v>
      </c>
      <c r="G1" s="2" t="s">
        <v>3</v>
      </c>
      <c r="H1" s="2" t="s">
        <v>4</v>
      </c>
    </row>
    <row r="2" spans="1:13" ht="66" x14ac:dyDescent="0.25">
      <c r="B2" s="7" t="s">
        <v>5</v>
      </c>
      <c r="C2" s="7"/>
      <c r="D2" s="7" t="s">
        <v>6</v>
      </c>
      <c r="E2" s="7"/>
      <c r="F2" s="7" t="s">
        <v>7</v>
      </c>
      <c r="G2" s="7" t="s">
        <v>8</v>
      </c>
      <c r="H2" s="7" t="s">
        <v>9</v>
      </c>
      <c r="I2" s="8" t="s">
        <v>10</v>
      </c>
    </row>
    <row r="3" spans="1:13" ht="207.75" customHeight="1" x14ac:dyDescent="0.25">
      <c r="A3" s="1">
        <v>1</v>
      </c>
      <c r="B3" s="127" t="s">
        <v>11</v>
      </c>
      <c r="C3" s="127"/>
      <c r="D3" s="127"/>
      <c r="E3" s="127"/>
      <c r="F3" s="127"/>
      <c r="G3" s="127"/>
      <c r="H3" s="127"/>
      <c r="I3" s="9"/>
      <c r="J3" s="9"/>
      <c r="K3" s="9"/>
      <c r="L3" s="10"/>
    </row>
    <row r="4" spans="1:13" x14ac:dyDescent="0.25">
      <c r="A4" s="1">
        <v>1.1000000000000001</v>
      </c>
      <c r="B4" s="127" t="s">
        <v>12</v>
      </c>
      <c r="C4" s="127"/>
      <c r="D4" s="127"/>
      <c r="E4" s="127"/>
      <c r="F4" s="127"/>
      <c r="G4" s="127"/>
      <c r="H4" s="127"/>
      <c r="I4" s="128" t="s">
        <v>13</v>
      </c>
      <c r="J4" s="128"/>
      <c r="K4" s="128"/>
      <c r="L4" s="128"/>
    </row>
    <row r="5" spans="1:13" ht="66" x14ac:dyDescent="0.25">
      <c r="B5" s="11" t="s">
        <v>5</v>
      </c>
      <c r="C5" s="11" t="s">
        <v>14</v>
      </c>
      <c r="D5" s="11" t="s">
        <v>6</v>
      </c>
      <c r="E5" s="11" t="s">
        <v>15</v>
      </c>
      <c r="F5" s="11" t="s">
        <v>7</v>
      </c>
      <c r="G5" s="11" t="s">
        <v>8</v>
      </c>
      <c r="H5" s="11" t="s">
        <v>9</v>
      </c>
      <c r="I5" s="12" t="s">
        <v>16</v>
      </c>
      <c r="J5" s="12" t="s">
        <v>17</v>
      </c>
      <c r="K5" s="12" t="s">
        <v>18</v>
      </c>
      <c r="L5" s="13" t="s">
        <v>198</v>
      </c>
    </row>
    <row r="6" spans="1:13" ht="195" customHeight="1" x14ac:dyDescent="0.25">
      <c r="B6" s="14" t="s">
        <v>19</v>
      </c>
      <c r="C6" s="14" t="s">
        <v>20</v>
      </c>
      <c r="D6" s="15" t="s">
        <v>21</v>
      </c>
      <c r="E6" s="15" t="s">
        <v>22</v>
      </c>
      <c r="F6" s="16" t="s">
        <v>23</v>
      </c>
      <c r="G6" s="14" t="s">
        <v>24</v>
      </c>
      <c r="H6" s="14" t="s">
        <v>25</v>
      </c>
      <c r="I6" s="17">
        <v>0.5</v>
      </c>
      <c r="J6" s="18">
        <v>0.5</v>
      </c>
      <c r="K6" s="17">
        <f>J6/I6</f>
        <v>1</v>
      </c>
      <c r="L6" s="19" t="s">
        <v>26</v>
      </c>
    </row>
    <row r="7" spans="1:13" ht="203.25" customHeight="1" x14ac:dyDescent="0.25">
      <c r="B7" s="14" t="s">
        <v>27</v>
      </c>
      <c r="C7" s="14" t="s">
        <v>20</v>
      </c>
      <c r="D7" s="20" t="s">
        <v>28</v>
      </c>
      <c r="E7" s="20" t="s">
        <v>29</v>
      </c>
      <c r="F7" s="16" t="s">
        <v>23</v>
      </c>
      <c r="G7" s="14" t="s">
        <v>24</v>
      </c>
      <c r="H7" s="14" t="s">
        <v>25</v>
      </c>
      <c r="I7" s="17">
        <v>0.5</v>
      </c>
      <c r="J7" s="17">
        <v>0</v>
      </c>
      <c r="K7" s="17">
        <f t="shared" ref="K7:K82" si="0">J7/I7</f>
        <v>0</v>
      </c>
      <c r="L7" s="19" t="s">
        <v>30</v>
      </c>
    </row>
    <row r="8" spans="1:13" ht="122.25" customHeight="1" x14ac:dyDescent="0.25">
      <c r="B8" s="14" t="s">
        <v>31</v>
      </c>
      <c r="C8" s="14" t="s">
        <v>20</v>
      </c>
      <c r="D8" s="123" t="s">
        <v>32</v>
      </c>
      <c r="E8" s="15" t="s">
        <v>33</v>
      </c>
      <c r="F8" s="16" t="s">
        <v>34</v>
      </c>
      <c r="G8" s="14" t="s">
        <v>24</v>
      </c>
      <c r="H8" s="14" t="s">
        <v>25</v>
      </c>
      <c r="I8" s="17">
        <v>0.5</v>
      </c>
      <c r="J8" s="17">
        <v>0.5</v>
      </c>
      <c r="K8" s="17">
        <f t="shared" si="0"/>
        <v>1</v>
      </c>
      <c r="L8" s="19" t="s">
        <v>35</v>
      </c>
    </row>
    <row r="9" spans="1:13" ht="132.75" customHeight="1" x14ac:dyDescent="0.25">
      <c r="B9" s="14" t="s">
        <v>36</v>
      </c>
      <c r="C9" s="14" t="s">
        <v>20</v>
      </c>
      <c r="D9" s="15" t="s">
        <v>37</v>
      </c>
      <c r="E9" s="123" t="s">
        <v>38</v>
      </c>
      <c r="F9" s="16" t="s">
        <v>23</v>
      </c>
      <c r="G9" s="14" t="s">
        <v>24</v>
      </c>
      <c r="H9" s="14" t="s">
        <v>25</v>
      </c>
      <c r="I9" s="17">
        <v>0.5</v>
      </c>
      <c r="J9" s="17">
        <v>0.5</v>
      </c>
      <c r="K9" s="17">
        <f t="shared" si="0"/>
        <v>1</v>
      </c>
      <c r="L9" s="21" t="s">
        <v>199</v>
      </c>
    </row>
    <row r="10" spans="1:13" ht="30" customHeight="1" x14ac:dyDescent="0.25">
      <c r="B10" s="129" t="s">
        <v>39</v>
      </c>
      <c r="C10" s="129"/>
      <c r="D10" s="129"/>
      <c r="E10" s="129"/>
      <c r="F10" s="129"/>
      <c r="G10" s="129"/>
      <c r="H10" s="129"/>
      <c r="I10" s="22">
        <f>AVERAGE(I6:I9)</f>
        <v>0.5</v>
      </c>
      <c r="J10" s="22">
        <f>AVERAGE(J6:J9)</f>
        <v>0.375</v>
      </c>
      <c r="K10" s="22">
        <f t="shared" si="0"/>
        <v>0.75</v>
      </c>
      <c r="L10" s="23"/>
    </row>
    <row r="11" spans="1:13" s="29" customFormat="1" x14ac:dyDescent="0.25">
      <c r="A11" s="24"/>
      <c r="B11" s="25"/>
      <c r="C11" s="26"/>
      <c r="D11" s="26"/>
      <c r="E11" s="26"/>
      <c r="F11" s="27"/>
      <c r="G11" s="26"/>
      <c r="H11" s="26"/>
      <c r="I11" s="28"/>
      <c r="J11" s="28"/>
      <c r="K11" s="28"/>
      <c r="L11" s="23"/>
      <c r="M11" s="6"/>
    </row>
    <row r="12" spans="1:13" ht="41.25" customHeight="1" x14ac:dyDescent="0.25">
      <c r="A12" s="1">
        <v>1.2</v>
      </c>
      <c r="B12" s="127" t="s">
        <v>40</v>
      </c>
      <c r="C12" s="127"/>
      <c r="D12" s="127"/>
      <c r="E12" s="127"/>
      <c r="F12" s="127"/>
      <c r="G12" s="127"/>
      <c r="H12" s="127"/>
      <c r="I12" s="130" t="s">
        <v>13</v>
      </c>
      <c r="J12" s="128"/>
      <c r="K12" s="128"/>
      <c r="L12" s="128"/>
    </row>
    <row r="13" spans="1:13" ht="66" x14ac:dyDescent="0.25">
      <c r="B13" s="11" t="s">
        <v>5</v>
      </c>
      <c r="C13" s="11" t="s">
        <v>14</v>
      </c>
      <c r="D13" s="11" t="s">
        <v>6</v>
      </c>
      <c r="E13" s="11" t="s">
        <v>15</v>
      </c>
      <c r="F13" s="11" t="s">
        <v>7</v>
      </c>
      <c r="G13" s="11" t="s">
        <v>8</v>
      </c>
      <c r="H13" s="11" t="s">
        <v>9</v>
      </c>
      <c r="I13" s="30" t="s">
        <v>16</v>
      </c>
      <c r="J13" s="12" t="s">
        <v>17</v>
      </c>
      <c r="K13" s="12" t="s">
        <v>18</v>
      </c>
      <c r="L13" s="13" t="s">
        <v>198</v>
      </c>
    </row>
    <row r="14" spans="1:13" ht="138.75" customHeight="1" x14ac:dyDescent="0.25">
      <c r="B14" s="14" t="s">
        <v>19</v>
      </c>
      <c r="C14" s="14" t="s">
        <v>41</v>
      </c>
      <c r="D14" s="15" t="s">
        <v>42</v>
      </c>
      <c r="E14" s="15" t="s">
        <v>43</v>
      </c>
      <c r="F14" s="16" t="s">
        <v>23</v>
      </c>
      <c r="G14" s="14" t="s">
        <v>24</v>
      </c>
      <c r="H14" s="14" t="s">
        <v>25</v>
      </c>
      <c r="I14" s="31">
        <v>0.5</v>
      </c>
      <c r="J14" s="32">
        <v>0.5</v>
      </c>
      <c r="K14" s="33">
        <f t="shared" si="0"/>
        <v>1</v>
      </c>
      <c r="L14" s="131" t="s">
        <v>200</v>
      </c>
    </row>
    <row r="15" spans="1:13" ht="168" customHeight="1" x14ac:dyDescent="0.25">
      <c r="B15" s="14" t="s">
        <v>27</v>
      </c>
      <c r="C15" s="14" t="s">
        <v>41</v>
      </c>
      <c r="D15" s="20" t="s">
        <v>44</v>
      </c>
      <c r="E15" s="20" t="s">
        <v>45</v>
      </c>
      <c r="F15" s="16" t="s">
        <v>23</v>
      </c>
      <c r="G15" s="14" t="s">
        <v>24</v>
      </c>
      <c r="H15" s="14" t="s">
        <v>25</v>
      </c>
      <c r="I15" s="34">
        <v>0.5</v>
      </c>
      <c r="J15" s="35">
        <v>0.5</v>
      </c>
      <c r="K15" s="36">
        <f t="shared" si="0"/>
        <v>1</v>
      </c>
      <c r="L15" s="131"/>
    </row>
    <row r="16" spans="1:13" s="29" customFormat="1" ht="34.5" customHeight="1" x14ac:dyDescent="0.25">
      <c r="A16" s="24"/>
      <c r="B16" s="129" t="s">
        <v>39</v>
      </c>
      <c r="C16" s="129"/>
      <c r="D16" s="129"/>
      <c r="E16" s="129"/>
      <c r="F16" s="129"/>
      <c r="G16" s="129"/>
      <c r="H16" s="129"/>
      <c r="I16" s="37">
        <f>AVERAGE(I14:I15)</f>
        <v>0.5</v>
      </c>
      <c r="J16" s="37">
        <f>AVERAGE(J14:J15)</f>
        <v>0.5</v>
      </c>
      <c r="K16" s="37">
        <f t="shared" si="0"/>
        <v>1</v>
      </c>
      <c r="L16" s="38"/>
      <c r="M16" s="6"/>
    </row>
    <row r="17" spans="1:13" s="29" customFormat="1" ht="34.5" customHeight="1" x14ac:dyDescent="0.25">
      <c r="A17" s="24"/>
      <c r="B17" s="25"/>
      <c r="C17" s="26"/>
      <c r="D17" s="26"/>
      <c r="E17" s="26"/>
      <c r="F17" s="27"/>
      <c r="G17" s="26"/>
      <c r="H17" s="26"/>
      <c r="I17" s="28"/>
      <c r="J17" s="28"/>
      <c r="K17" s="28"/>
      <c r="L17" s="38"/>
      <c r="M17" s="6"/>
    </row>
    <row r="18" spans="1:13" ht="16.5" customHeight="1" x14ac:dyDescent="0.25">
      <c r="A18" s="1">
        <v>1.3</v>
      </c>
      <c r="B18" s="127" t="s">
        <v>46</v>
      </c>
      <c r="C18" s="127"/>
      <c r="D18" s="127"/>
      <c r="E18" s="127"/>
      <c r="F18" s="127"/>
      <c r="G18" s="127"/>
      <c r="H18" s="127"/>
      <c r="I18" s="128" t="s">
        <v>13</v>
      </c>
      <c r="J18" s="128"/>
      <c r="K18" s="128"/>
      <c r="L18" s="128"/>
    </row>
    <row r="19" spans="1:13" ht="66" x14ac:dyDescent="0.25">
      <c r="B19" s="11" t="s">
        <v>5</v>
      </c>
      <c r="C19" s="11" t="s">
        <v>14</v>
      </c>
      <c r="D19" s="11" t="s">
        <v>6</v>
      </c>
      <c r="E19" s="11" t="s">
        <v>15</v>
      </c>
      <c r="F19" s="11" t="s">
        <v>7</v>
      </c>
      <c r="G19" s="11" t="s">
        <v>8</v>
      </c>
      <c r="H19" s="11" t="s">
        <v>9</v>
      </c>
      <c r="I19" s="12" t="s">
        <v>16</v>
      </c>
      <c r="J19" s="12" t="s">
        <v>17</v>
      </c>
      <c r="K19" s="12" t="s">
        <v>18</v>
      </c>
      <c r="L19" s="13" t="s">
        <v>198</v>
      </c>
    </row>
    <row r="20" spans="1:13" ht="245.25" customHeight="1" x14ac:dyDescent="0.25">
      <c r="B20" s="14" t="s">
        <v>19</v>
      </c>
      <c r="C20" s="39" t="s">
        <v>47</v>
      </c>
      <c r="D20" s="15" t="s">
        <v>48</v>
      </c>
      <c r="E20" s="20" t="s">
        <v>49</v>
      </c>
      <c r="F20" s="16" t="s">
        <v>23</v>
      </c>
      <c r="G20" s="14" t="s">
        <v>24</v>
      </c>
      <c r="H20" s="14" t="s">
        <v>25</v>
      </c>
      <c r="I20" s="40">
        <v>0.5</v>
      </c>
      <c r="J20" s="40">
        <v>0</v>
      </c>
      <c r="K20" s="40">
        <f t="shared" si="0"/>
        <v>0</v>
      </c>
      <c r="L20" s="41" t="s">
        <v>50</v>
      </c>
    </row>
    <row r="21" spans="1:13" ht="204.75" customHeight="1" x14ac:dyDescent="0.25">
      <c r="B21" s="14" t="s">
        <v>27</v>
      </c>
      <c r="C21" s="14" t="s">
        <v>51</v>
      </c>
      <c r="D21" s="20" t="s">
        <v>52</v>
      </c>
      <c r="E21" s="20" t="s">
        <v>53</v>
      </c>
      <c r="F21" s="16" t="s">
        <v>23</v>
      </c>
      <c r="G21" s="14" t="s">
        <v>24</v>
      </c>
      <c r="H21" s="14" t="s">
        <v>25</v>
      </c>
      <c r="I21" s="42">
        <v>0.5</v>
      </c>
      <c r="J21" s="40">
        <v>0</v>
      </c>
      <c r="K21" s="40">
        <f t="shared" si="0"/>
        <v>0</v>
      </c>
      <c r="L21" s="43" t="s">
        <v>54</v>
      </c>
    </row>
    <row r="22" spans="1:13" ht="126" customHeight="1" x14ac:dyDescent="0.25">
      <c r="B22" s="14" t="s">
        <v>31</v>
      </c>
      <c r="C22" s="14" t="s">
        <v>55</v>
      </c>
      <c r="D22" s="20" t="s">
        <v>56</v>
      </c>
      <c r="E22" s="20" t="s">
        <v>57</v>
      </c>
      <c r="F22" s="16" t="s">
        <v>23</v>
      </c>
      <c r="G22" s="14" t="s">
        <v>24</v>
      </c>
      <c r="H22" s="14" t="s">
        <v>25</v>
      </c>
      <c r="I22" s="44">
        <v>0.5</v>
      </c>
      <c r="J22" s="45">
        <v>0.5</v>
      </c>
      <c r="K22" s="45">
        <f t="shared" si="0"/>
        <v>1</v>
      </c>
      <c r="L22" s="46" t="s">
        <v>58</v>
      </c>
    </row>
    <row r="23" spans="1:13" ht="34.5" customHeight="1" x14ac:dyDescent="0.25">
      <c r="B23" s="129" t="s">
        <v>39</v>
      </c>
      <c r="C23" s="129"/>
      <c r="D23" s="129"/>
      <c r="E23" s="129"/>
      <c r="F23" s="129"/>
      <c r="G23" s="129"/>
      <c r="H23" s="129"/>
      <c r="I23" s="47">
        <f>AVERAGE(I20:I22)</f>
        <v>0.5</v>
      </c>
      <c r="J23" s="47">
        <f>AVERAGE(J20:J22)</f>
        <v>0.16666666666666666</v>
      </c>
      <c r="K23" s="47">
        <f>J23/I23</f>
        <v>0.33333333333333331</v>
      </c>
      <c r="L23" s="48"/>
    </row>
    <row r="24" spans="1:13" x14ac:dyDescent="0.25">
      <c r="I24" s="49"/>
      <c r="J24" s="49"/>
      <c r="K24" s="49"/>
      <c r="L24" s="48"/>
    </row>
    <row r="25" spans="1:13" ht="16.5" customHeight="1" x14ac:dyDescent="0.25">
      <c r="A25" s="1">
        <v>1.4</v>
      </c>
      <c r="B25" s="127" t="s">
        <v>59</v>
      </c>
      <c r="C25" s="127"/>
      <c r="D25" s="127"/>
      <c r="E25" s="127"/>
      <c r="F25" s="127"/>
      <c r="G25" s="127"/>
      <c r="H25" s="127"/>
      <c r="I25" s="128" t="s">
        <v>13</v>
      </c>
      <c r="J25" s="128"/>
      <c r="K25" s="128"/>
      <c r="L25" s="128"/>
    </row>
    <row r="26" spans="1:13" ht="66" x14ac:dyDescent="0.25">
      <c r="B26" s="11" t="s">
        <v>5</v>
      </c>
      <c r="C26" s="11" t="s">
        <v>14</v>
      </c>
      <c r="D26" s="11" t="s">
        <v>6</v>
      </c>
      <c r="E26" s="11" t="s">
        <v>15</v>
      </c>
      <c r="F26" s="11" t="s">
        <v>7</v>
      </c>
      <c r="G26" s="11" t="s">
        <v>8</v>
      </c>
      <c r="H26" s="11" t="s">
        <v>9</v>
      </c>
      <c r="I26" s="12" t="s">
        <v>16</v>
      </c>
      <c r="J26" s="12" t="s">
        <v>17</v>
      </c>
      <c r="K26" s="12" t="s">
        <v>18</v>
      </c>
      <c r="L26" s="13" t="s">
        <v>198</v>
      </c>
    </row>
    <row r="27" spans="1:13" ht="208.5" customHeight="1" x14ac:dyDescent="0.25">
      <c r="B27" s="14" t="s">
        <v>19</v>
      </c>
      <c r="C27" s="14" t="s">
        <v>60</v>
      </c>
      <c r="D27" s="20" t="s">
        <v>61</v>
      </c>
      <c r="E27" s="20" t="s">
        <v>62</v>
      </c>
      <c r="F27" s="16" t="s">
        <v>23</v>
      </c>
      <c r="G27" s="14" t="s">
        <v>24</v>
      </c>
      <c r="H27" s="14" t="s">
        <v>25</v>
      </c>
      <c r="I27" s="50">
        <v>0.5</v>
      </c>
      <c r="J27" s="51">
        <v>0.5</v>
      </c>
      <c r="K27" s="51">
        <f t="shared" si="0"/>
        <v>1</v>
      </c>
      <c r="L27" s="52" t="s">
        <v>201</v>
      </c>
    </row>
    <row r="28" spans="1:13" ht="93" customHeight="1" x14ac:dyDescent="0.25">
      <c r="B28" s="134"/>
      <c r="C28" s="134"/>
      <c r="D28" s="53" t="s">
        <v>63</v>
      </c>
      <c r="E28" s="131" t="s">
        <v>64</v>
      </c>
      <c r="F28" s="131"/>
      <c r="G28" s="131"/>
      <c r="H28" s="131"/>
      <c r="I28" s="21"/>
      <c r="J28" s="54"/>
      <c r="K28" s="54"/>
      <c r="L28" s="135" t="s">
        <v>65</v>
      </c>
    </row>
    <row r="29" spans="1:13" ht="147" customHeight="1" x14ac:dyDescent="0.25">
      <c r="B29" s="14" t="s">
        <v>27</v>
      </c>
      <c r="C29" s="14" t="s">
        <v>66</v>
      </c>
      <c r="D29" s="20" t="s">
        <v>67</v>
      </c>
      <c r="E29" s="20" t="s">
        <v>68</v>
      </c>
      <c r="F29" s="16" t="s">
        <v>23</v>
      </c>
      <c r="G29" s="14" t="s">
        <v>24</v>
      </c>
      <c r="H29" s="14" t="s">
        <v>25</v>
      </c>
      <c r="I29" s="17">
        <v>0.5</v>
      </c>
      <c r="J29" s="17">
        <v>0.5</v>
      </c>
      <c r="K29" s="17">
        <f t="shared" si="0"/>
        <v>1</v>
      </c>
      <c r="L29" s="135"/>
    </row>
    <row r="30" spans="1:13" s="29" customFormat="1" ht="39.75" customHeight="1" x14ac:dyDescent="0.25">
      <c r="A30" s="24"/>
      <c r="B30" s="129" t="s">
        <v>39</v>
      </c>
      <c r="C30" s="129"/>
      <c r="D30" s="129"/>
      <c r="E30" s="129"/>
      <c r="F30" s="129"/>
      <c r="G30" s="129"/>
      <c r="H30" s="129"/>
      <c r="I30" s="22">
        <f>AVERAGE(I27:I29)</f>
        <v>0.5</v>
      </c>
      <c r="J30" s="22">
        <f>AVERAGE(J27:J29)</f>
        <v>0.5</v>
      </c>
      <c r="K30" s="22">
        <f>J30/I30</f>
        <v>1</v>
      </c>
      <c r="L30" s="55"/>
      <c r="M30" s="6"/>
    </row>
    <row r="31" spans="1:13" x14ac:dyDescent="0.25">
      <c r="I31" s="56"/>
      <c r="J31" s="56"/>
      <c r="K31" s="56"/>
      <c r="L31" s="57"/>
    </row>
    <row r="32" spans="1:13" ht="286.5" customHeight="1" x14ac:dyDescent="0.3">
      <c r="A32" s="1">
        <v>2</v>
      </c>
      <c r="B32" s="127" t="s">
        <v>69</v>
      </c>
      <c r="C32" s="127"/>
      <c r="D32" s="127"/>
      <c r="E32" s="127"/>
      <c r="F32" s="127"/>
      <c r="G32" s="127"/>
      <c r="H32" s="127"/>
      <c r="I32" s="9"/>
      <c r="J32" s="9"/>
      <c r="K32" s="9"/>
      <c r="L32" s="58"/>
    </row>
    <row r="33" spans="1:13" ht="16.5" customHeight="1" x14ac:dyDescent="0.25">
      <c r="A33" s="1">
        <v>2.1</v>
      </c>
      <c r="B33" s="127" t="s">
        <v>70</v>
      </c>
      <c r="C33" s="127"/>
      <c r="D33" s="127"/>
      <c r="E33" s="127"/>
      <c r="F33" s="127"/>
      <c r="G33" s="127"/>
      <c r="H33" s="127"/>
      <c r="I33" s="128" t="s">
        <v>13</v>
      </c>
      <c r="J33" s="128"/>
      <c r="K33" s="128"/>
      <c r="L33" s="128"/>
    </row>
    <row r="34" spans="1:13" ht="66" x14ac:dyDescent="0.25">
      <c r="B34" s="11" t="s">
        <v>5</v>
      </c>
      <c r="C34" s="11" t="s">
        <v>14</v>
      </c>
      <c r="D34" s="11" t="s">
        <v>6</v>
      </c>
      <c r="E34" s="11" t="s">
        <v>15</v>
      </c>
      <c r="F34" s="11" t="s">
        <v>7</v>
      </c>
      <c r="G34" s="11" t="s">
        <v>8</v>
      </c>
      <c r="H34" s="11" t="s">
        <v>9</v>
      </c>
      <c r="I34" s="12" t="s">
        <v>16</v>
      </c>
      <c r="J34" s="12" t="s">
        <v>17</v>
      </c>
      <c r="K34" s="12" t="s">
        <v>18</v>
      </c>
      <c r="L34" s="13" t="s">
        <v>198</v>
      </c>
    </row>
    <row r="35" spans="1:13" ht="185.25" customHeight="1" x14ac:dyDescent="0.25">
      <c r="B35" s="14" t="s">
        <v>19</v>
      </c>
      <c r="C35" s="14" t="s">
        <v>71</v>
      </c>
      <c r="D35" s="53" t="s">
        <v>72</v>
      </c>
      <c r="E35" s="124" t="s">
        <v>73</v>
      </c>
      <c r="F35" s="16" t="s">
        <v>23</v>
      </c>
      <c r="G35" s="14" t="s">
        <v>24</v>
      </c>
      <c r="H35" s="14" t="s">
        <v>25</v>
      </c>
      <c r="I35" s="42">
        <v>0.5</v>
      </c>
      <c r="J35" s="42">
        <v>0.5</v>
      </c>
      <c r="K35" s="17">
        <f t="shared" si="0"/>
        <v>1</v>
      </c>
      <c r="L35" s="59" t="s">
        <v>74</v>
      </c>
    </row>
    <row r="36" spans="1:13" ht="351" customHeight="1" x14ac:dyDescent="0.25">
      <c r="B36" s="14" t="s">
        <v>27</v>
      </c>
      <c r="C36" s="14" t="s">
        <v>71</v>
      </c>
      <c r="D36" s="20" t="s">
        <v>75</v>
      </c>
      <c r="E36" s="67" t="s">
        <v>73</v>
      </c>
      <c r="F36" s="16" t="s">
        <v>23</v>
      </c>
      <c r="G36" s="14" t="s">
        <v>24</v>
      </c>
      <c r="H36" s="14" t="s">
        <v>25</v>
      </c>
      <c r="I36" s="42">
        <v>0.5</v>
      </c>
      <c r="J36" s="42">
        <v>0.5</v>
      </c>
      <c r="K36" s="17">
        <f t="shared" si="0"/>
        <v>1</v>
      </c>
      <c r="L36" s="59" t="s">
        <v>171</v>
      </c>
    </row>
    <row r="37" spans="1:13" ht="99" x14ac:dyDescent="0.3">
      <c r="B37" s="14" t="s">
        <v>31</v>
      </c>
      <c r="C37" s="14" t="s">
        <v>71</v>
      </c>
      <c r="D37" s="20" t="s">
        <v>76</v>
      </c>
      <c r="E37" s="20" t="s">
        <v>77</v>
      </c>
      <c r="F37" s="16" t="s">
        <v>23</v>
      </c>
      <c r="G37" s="14" t="s">
        <v>24</v>
      </c>
      <c r="H37" s="14" t="s">
        <v>25</v>
      </c>
      <c r="I37" s="42">
        <v>0.5</v>
      </c>
      <c r="J37" s="17">
        <v>0.5</v>
      </c>
      <c r="K37" s="17">
        <f t="shared" si="0"/>
        <v>1</v>
      </c>
      <c r="L37" s="125" t="s">
        <v>195</v>
      </c>
    </row>
    <row r="38" spans="1:13" ht="287.25" customHeight="1" x14ac:dyDescent="0.25">
      <c r="B38" s="14" t="s">
        <v>36</v>
      </c>
      <c r="C38" s="14" t="s">
        <v>71</v>
      </c>
      <c r="D38" s="20" t="s">
        <v>78</v>
      </c>
      <c r="E38" s="20" t="s">
        <v>79</v>
      </c>
      <c r="F38" s="16" t="s">
        <v>23</v>
      </c>
      <c r="G38" s="14" t="s">
        <v>24</v>
      </c>
      <c r="H38" s="14" t="s">
        <v>25</v>
      </c>
      <c r="I38" s="42">
        <v>0.5</v>
      </c>
      <c r="J38" s="17">
        <v>0.5</v>
      </c>
      <c r="K38" s="17">
        <f t="shared" si="0"/>
        <v>1</v>
      </c>
      <c r="L38" s="59" t="s">
        <v>80</v>
      </c>
    </row>
    <row r="39" spans="1:13" s="29" customFormat="1" ht="34.5" customHeight="1" x14ac:dyDescent="0.25">
      <c r="A39" s="24"/>
      <c r="B39" s="129" t="s">
        <v>39</v>
      </c>
      <c r="C39" s="129"/>
      <c r="D39" s="129"/>
      <c r="E39" s="129"/>
      <c r="F39" s="129"/>
      <c r="G39" s="129"/>
      <c r="H39" s="129"/>
      <c r="I39" s="47">
        <f>AVERAGE(I35:I38)</f>
        <v>0.5</v>
      </c>
      <c r="J39" s="47">
        <f>AVERAGE(J35:J38)</f>
        <v>0.5</v>
      </c>
      <c r="K39" s="47">
        <f>J39/I39</f>
        <v>1</v>
      </c>
      <c r="L39" s="60"/>
      <c r="M39" s="6"/>
    </row>
    <row r="40" spans="1:13" x14ac:dyDescent="0.25">
      <c r="B40" s="61"/>
      <c r="C40" s="62"/>
      <c r="D40" s="62"/>
      <c r="E40" s="62"/>
      <c r="F40" s="63"/>
      <c r="G40" s="62"/>
      <c r="H40" s="62"/>
      <c r="I40" s="49"/>
      <c r="J40" s="49"/>
      <c r="K40" s="49"/>
      <c r="L40" s="64"/>
    </row>
    <row r="41" spans="1:13" ht="16.5" customHeight="1" x14ac:dyDescent="0.25">
      <c r="A41" s="1">
        <v>2.2000000000000002</v>
      </c>
      <c r="B41" s="127" t="s">
        <v>81</v>
      </c>
      <c r="C41" s="127"/>
      <c r="D41" s="127"/>
      <c r="E41" s="127"/>
      <c r="F41" s="127"/>
      <c r="G41" s="127"/>
      <c r="H41" s="127"/>
      <c r="I41" s="128" t="s">
        <v>13</v>
      </c>
      <c r="J41" s="128"/>
      <c r="K41" s="128"/>
      <c r="L41" s="128"/>
    </row>
    <row r="42" spans="1:13" ht="66" x14ac:dyDescent="0.25">
      <c r="B42" s="11" t="s">
        <v>5</v>
      </c>
      <c r="C42" s="11" t="s">
        <v>14</v>
      </c>
      <c r="D42" s="11" t="s">
        <v>6</v>
      </c>
      <c r="E42" s="11" t="s">
        <v>15</v>
      </c>
      <c r="F42" s="65" t="s">
        <v>7</v>
      </c>
      <c r="G42" s="11" t="s">
        <v>8</v>
      </c>
      <c r="H42" s="11" t="s">
        <v>9</v>
      </c>
      <c r="I42" s="12" t="s">
        <v>16</v>
      </c>
      <c r="J42" s="12" t="s">
        <v>17</v>
      </c>
      <c r="K42" s="12" t="s">
        <v>18</v>
      </c>
      <c r="L42" s="13" t="s">
        <v>198</v>
      </c>
    </row>
    <row r="43" spans="1:13" ht="127.5" customHeight="1" x14ac:dyDescent="0.25">
      <c r="B43" s="14" t="s">
        <v>19</v>
      </c>
      <c r="C43" s="14" t="s">
        <v>82</v>
      </c>
      <c r="D43" s="20" t="s">
        <v>83</v>
      </c>
      <c r="E43" s="20" t="s">
        <v>84</v>
      </c>
      <c r="F43" s="16" t="s">
        <v>23</v>
      </c>
      <c r="G43" s="14" t="s">
        <v>24</v>
      </c>
      <c r="H43" s="14" t="s">
        <v>25</v>
      </c>
      <c r="I43" s="17">
        <v>0.5</v>
      </c>
      <c r="J43" s="17">
        <v>0.5</v>
      </c>
      <c r="K43" s="17">
        <f t="shared" si="0"/>
        <v>1</v>
      </c>
      <c r="L43" s="66" t="s">
        <v>85</v>
      </c>
    </row>
    <row r="44" spans="1:13" ht="102.75" customHeight="1" x14ac:dyDescent="0.25">
      <c r="B44" s="14" t="s">
        <v>27</v>
      </c>
      <c r="C44" s="14" t="s">
        <v>82</v>
      </c>
      <c r="D44" s="20" t="s">
        <v>86</v>
      </c>
      <c r="E44" s="20" t="s">
        <v>87</v>
      </c>
      <c r="F44" s="16" t="s">
        <v>23</v>
      </c>
      <c r="G44" s="14" t="s">
        <v>24</v>
      </c>
      <c r="H44" s="14" t="s">
        <v>25</v>
      </c>
      <c r="I44" s="17">
        <v>0.5</v>
      </c>
      <c r="J44" s="17">
        <v>0.5</v>
      </c>
      <c r="K44" s="17">
        <f t="shared" si="0"/>
        <v>1</v>
      </c>
      <c r="L44" s="67" t="s">
        <v>88</v>
      </c>
    </row>
    <row r="45" spans="1:13" ht="133.5" customHeight="1" x14ac:dyDescent="0.25">
      <c r="B45" s="14" t="s">
        <v>31</v>
      </c>
      <c r="C45" s="14" t="s">
        <v>82</v>
      </c>
      <c r="D45" s="20" t="s">
        <v>89</v>
      </c>
      <c r="E45" s="20" t="s">
        <v>90</v>
      </c>
      <c r="F45" s="16" t="s">
        <v>91</v>
      </c>
      <c r="G45" s="14" t="s">
        <v>24</v>
      </c>
      <c r="H45" s="14" t="s">
        <v>25</v>
      </c>
      <c r="I45" s="17">
        <v>1</v>
      </c>
      <c r="J45" s="17">
        <v>1</v>
      </c>
      <c r="K45" s="17">
        <f t="shared" si="0"/>
        <v>1</v>
      </c>
      <c r="L45" s="67" t="s">
        <v>92</v>
      </c>
    </row>
    <row r="46" spans="1:13" ht="82.5" x14ac:dyDescent="0.25">
      <c r="B46" s="14" t="s">
        <v>36</v>
      </c>
      <c r="C46" s="14" t="s">
        <v>82</v>
      </c>
      <c r="D46" s="20" t="s">
        <v>93</v>
      </c>
      <c r="E46" s="20" t="s">
        <v>94</v>
      </c>
      <c r="F46" s="16" t="s">
        <v>23</v>
      </c>
      <c r="G46" s="14" t="s">
        <v>24</v>
      </c>
      <c r="H46" s="14" t="s">
        <v>25</v>
      </c>
      <c r="I46" s="17">
        <v>0.5</v>
      </c>
      <c r="J46" s="17">
        <v>0.5</v>
      </c>
      <c r="K46" s="17">
        <f t="shared" si="0"/>
        <v>1</v>
      </c>
      <c r="L46" s="67" t="s">
        <v>95</v>
      </c>
    </row>
    <row r="47" spans="1:13" ht="42.75" customHeight="1" x14ac:dyDescent="0.25">
      <c r="B47" s="129" t="s">
        <v>39</v>
      </c>
      <c r="C47" s="129"/>
      <c r="D47" s="129"/>
      <c r="E47" s="129"/>
      <c r="F47" s="129"/>
      <c r="G47" s="129"/>
      <c r="H47" s="129"/>
      <c r="I47" s="68">
        <f>AVERAGE(I43:I46)</f>
        <v>0.625</v>
      </c>
      <c r="J47" s="68">
        <f>AVERAGE(J43:J46)</f>
        <v>0.625</v>
      </c>
      <c r="K47" s="68">
        <f>J47/I47</f>
        <v>1</v>
      </c>
      <c r="L47" s="69"/>
    </row>
    <row r="48" spans="1:13" s="29" customFormat="1" ht="42.75" customHeight="1" x14ac:dyDescent="0.25">
      <c r="A48" s="24"/>
      <c r="B48" s="70"/>
      <c r="C48" s="71"/>
      <c r="D48" s="71"/>
      <c r="E48" s="71"/>
      <c r="F48" s="72"/>
      <c r="G48" s="71"/>
      <c r="H48" s="71"/>
      <c r="I48" s="73"/>
      <c r="J48" s="73"/>
      <c r="K48" s="73"/>
      <c r="L48" s="69"/>
      <c r="M48" s="6"/>
    </row>
    <row r="49" spans="1:13" ht="224.25" customHeight="1" x14ac:dyDescent="0.3">
      <c r="A49" s="1">
        <v>3</v>
      </c>
      <c r="B49" s="132" t="s">
        <v>96</v>
      </c>
      <c r="C49" s="132"/>
      <c r="D49" s="132"/>
      <c r="E49" s="132"/>
      <c r="F49" s="132"/>
      <c r="G49" s="132"/>
      <c r="H49" s="133"/>
      <c r="I49" s="74"/>
      <c r="J49" s="74"/>
      <c r="K49" s="74"/>
      <c r="L49" s="75"/>
    </row>
    <row r="50" spans="1:13" ht="16.5" customHeight="1" x14ac:dyDescent="0.25">
      <c r="A50" s="1">
        <v>3.1</v>
      </c>
      <c r="B50" s="132" t="s">
        <v>97</v>
      </c>
      <c r="C50" s="132"/>
      <c r="D50" s="132"/>
      <c r="E50" s="132"/>
      <c r="F50" s="132"/>
      <c r="G50" s="132"/>
      <c r="H50" s="133"/>
      <c r="I50" s="128" t="s">
        <v>13</v>
      </c>
      <c r="J50" s="128"/>
      <c r="K50" s="128"/>
      <c r="L50" s="128"/>
    </row>
    <row r="51" spans="1:13" ht="66" x14ac:dyDescent="0.25">
      <c r="B51" s="76" t="s">
        <v>5</v>
      </c>
      <c r="C51" s="76" t="s">
        <v>14</v>
      </c>
      <c r="D51" s="76" t="s">
        <v>6</v>
      </c>
      <c r="E51" s="76" t="s">
        <v>15</v>
      </c>
      <c r="F51" s="76" t="s">
        <v>7</v>
      </c>
      <c r="G51" s="76" t="s">
        <v>8</v>
      </c>
      <c r="H51" s="77" t="s">
        <v>9</v>
      </c>
      <c r="I51" s="12" t="s">
        <v>16</v>
      </c>
      <c r="J51" s="12" t="s">
        <v>17</v>
      </c>
      <c r="K51" s="12" t="s">
        <v>18</v>
      </c>
      <c r="L51" s="13" t="s">
        <v>198</v>
      </c>
    </row>
    <row r="52" spans="1:13" ht="279" customHeight="1" x14ac:dyDescent="0.25">
      <c r="B52" s="78" t="s">
        <v>19</v>
      </c>
      <c r="C52" s="78" t="s">
        <v>98</v>
      </c>
      <c r="D52" s="79" t="s">
        <v>99</v>
      </c>
      <c r="E52" s="79" t="s">
        <v>100</v>
      </c>
      <c r="F52" s="80" t="s">
        <v>23</v>
      </c>
      <c r="G52" s="78" t="s">
        <v>24</v>
      </c>
      <c r="H52" s="81" t="s">
        <v>25</v>
      </c>
      <c r="I52" s="82">
        <v>0.5</v>
      </c>
      <c r="J52" s="82">
        <v>0.4</v>
      </c>
      <c r="K52" s="82">
        <f t="shared" si="0"/>
        <v>0.8</v>
      </c>
      <c r="L52" s="21" t="s">
        <v>202</v>
      </c>
    </row>
    <row r="53" spans="1:13" ht="243" customHeight="1" x14ac:dyDescent="0.25">
      <c r="B53" s="78" t="s">
        <v>27</v>
      </c>
      <c r="C53" s="78" t="s">
        <v>98</v>
      </c>
      <c r="D53" s="79" t="s">
        <v>101</v>
      </c>
      <c r="E53" s="79" t="s">
        <v>102</v>
      </c>
      <c r="F53" s="80" t="s">
        <v>23</v>
      </c>
      <c r="G53" s="78" t="s">
        <v>24</v>
      </c>
      <c r="H53" s="81" t="s">
        <v>25</v>
      </c>
      <c r="I53" s="82">
        <v>0.5</v>
      </c>
      <c r="J53" s="82">
        <v>0.5</v>
      </c>
      <c r="K53" s="82">
        <f t="shared" si="0"/>
        <v>1</v>
      </c>
      <c r="L53" s="21" t="s">
        <v>203</v>
      </c>
    </row>
    <row r="54" spans="1:13" ht="303.75" customHeight="1" x14ac:dyDescent="0.25">
      <c r="B54" s="78" t="s">
        <v>31</v>
      </c>
      <c r="C54" s="78" t="s">
        <v>98</v>
      </c>
      <c r="D54" s="79" t="s">
        <v>103</v>
      </c>
      <c r="E54" s="126" t="s">
        <v>104</v>
      </c>
      <c r="F54" s="80" t="s">
        <v>34</v>
      </c>
      <c r="G54" s="78" t="s">
        <v>24</v>
      </c>
      <c r="H54" s="81" t="s">
        <v>25</v>
      </c>
      <c r="I54" s="82">
        <v>0.5</v>
      </c>
      <c r="J54" s="82">
        <v>0.25</v>
      </c>
      <c r="K54" s="82">
        <f t="shared" si="0"/>
        <v>0.5</v>
      </c>
      <c r="L54" s="83" t="s">
        <v>197</v>
      </c>
    </row>
    <row r="55" spans="1:13" ht="136.5" customHeight="1" x14ac:dyDescent="0.25">
      <c r="B55" s="78" t="s">
        <v>36</v>
      </c>
      <c r="C55" s="78" t="s">
        <v>98</v>
      </c>
      <c r="D55" s="79" t="s">
        <v>105</v>
      </c>
      <c r="E55" s="126" t="s">
        <v>106</v>
      </c>
      <c r="F55" s="80" t="s">
        <v>34</v>
      </c>
      <c r="G55" s="78" t="s">
        <v>24</v>
      </c>
      <c r="H55" s="81" t="s">
        <v>25</v>
      </c>
      <c r="I55" s="84">
        <v>0.5</v>
      </c>
      <c r="J55" s="82">
        <v>0.5</v>
      </c>
      <c r="K55" s="82">
        <f t="shared" si="0"/>
        <v>1</v>
      </c>
      <c r="L55" s="83" t="s">
        <v>196</v>
      </c>
    </row>
    <row r="56" spans="1:13" ht="138.75" customHeight="1" x14ac:dyDescent="0.25">
      <c r="B56" s="85" t="s">
        <v>107</v>
      </c>
      <c r="C56" s="85" t="s">
        <v>98</v>
      </c>
      <c r="D56" s="86" t="s">
        <v>108</v>
      </c>
      <c r="E56" s="86" t="s">
        <v>109</v>
      </c>
      <c r="F56" s="87" t="s">
        <v>23</v>
      </c>
      <c r="G56" s="85" t="s">
        <v>24</v>
      </c>
      <c r="H56" s="88" t="s">
        <v>25</v>
      </c>
      <c r="I56" s="89">
        <v>0.5</v>
      </c>
      <c r="J56" s="35">
        <v>0.4</v>
      </c>
      <c r="K56" s="35">
        <f t="shared" si="0"/>
        <v>0.8</v>
      </c>
      <c r="L56" s="59" t="s">
        <v>204</v>
      </c>
    </row>
    <row r="57" spans="1:13" s="29" customFormat="1" ht="38.25" customHeight="1" x14ac:dyDescent="0.25">
      <c r="A57" s="24"/>
      <c r="B57" s="129" t="s">
        <v>39</v>
      </c>
      <c r="C57" s="129"/>
      <c r="D57" s="129"/>
      <c r="E57" s="129"/>
      <c r="F57" s="129"/>
      <c r="G57" s="129"/>
      <c r="H57" s="129"/>
      <c r="I57" s="22">
        <f>AVERAGE(I52:I56)</f>
        <v>0.5</v>
      </c>
      <c r="J57" s="22">
        <f>AVERAGE(J52:J56)</f>
        <v>0.41</v>
      </c>
      <c r="K57" s="22">
        <f>J57/I57</f>
        <v>0.82</v>
      </c>
      <c r="L57" s="60"/>
      <c r="M57" s="6"/>
    </row>
    <row r="58" spans="1:13" s="29" customFormat="1" x14ac:dyDescent="0.25">
      <c r="A58" s="24"/>
      <c r="B58" s="70"/>
      <c r="C58" s="71"/>
      <c r="D58" s="71"/>
      <c r="E58" s="71"/>
      <c r="F58" s="72"/>
      <c r="G58" s="71"/>
      <c r="H58" s="71"/>
      <c r="I58" s="28"/>
      <c r="J58" s="28"/>
      <c r="K58" s="28"/>
      <c r="L58" s="60"/>
      <c r="M58" s="6"/>
    </row>
    <row r="59" spans="1:13" ht="33" customHeight="1" x14ac:dyDescent="0.25">
      <c r="A59" s="1">
        <v>3.2</v>
      </c>
      <c r="B59" s="132" t="s">
        <v>110</v>
      </c>
      <c r="C59" s="132"/>
      <c r="D59" s="132"/>
      <c r="E59" s="132"/>
      <c r="F59" s="132"/>
      <c r="G59" s="132"/>
      <c r="H59" s="133"/>
      <c r="I59" s="128" t="s">
        <v>13</v>
      </c>
      <c r="J59" s="128"/>
      <c r="K59" s="128"/>
      <c r="L59" s="128"/>
    </row>
    <row r="60" spans="1:13" ht="66" x14ac:dyDescent="0.25">
      <c r="B60" s="76" t="s">
        <v>5</v>
      </c>
      <c r="C60" s="76" t="s">
        <v>14</v>
      </c>
      <c r="D60" s="76" t="s">
        <v>6</v>
      </c>
      <c r="E60" s="76" t="s">
        <v>15</v>
      </c>
      <c r="F60" s="76" t="s">
        <v>7</v>
      </c>
      <c r="G60" s="76" t="s">
        <v>8</v>
      </c>
      <c r="H60" s="77" t="s">
        <v>9</v>
      </c>
      <c r="I60" s="12" t="s">
        <v>16</v>
      </c>
      <c r="J60" s="12" t="s">
        <v>17</v>
      </c>
      <c r="K60" s="12" t="s">
        <v>18</v>
      </c>
      <c r="L60" s="13" t="s">
        <v>198</v>
      </c>
    </row>
    <row r="61" spans="1:13" ht="297" x14ac:dyDescent="0.25">
      <c r="B61" s="78" t="s">
        <v>19</v>
      </c>
      <c r="C61" s="78" t="s">
        <v>111</v>
      </c>
      <c r="D61" s="86" t="s">
        <v>112</v>
      </c>
      <c r="E61" s="86" t="s">
        <v>113</v>
      </c>
      <c r="F61" s="87" t="s">
        <v>114</v>
      </c>
      <c r="G61" s="85" t="s">
        <v>24</v>
      </c>
      <c r="H61" s="88" t="s">
        <v>25</v>
      </c>
      <c r="I61" s="32">
        <v>0.5</v>
      </c>
      <c r="J61" s="32">
        <v>0.5</v>
      </c>
      <c r="K61" s="32">
        <f t="shared" si="0"/>
        <v>1</v>
      </c>
      <c r="L61" s="21" t="s">
        <v>115</v>
      </c>
    </row>
    <row r="62" spans="1:13" ht="409.5" x14ac:dyDescent="0.3">
      <c r="B62" s="90" t="s">
        <v>27</v>
      </c>
      <c r="C62" s="91" t="s">
        <v>116</v>
      </c>
      <c r="D62" s="15" t="s">
        <v>117</v>
      </c>
      <c r="E62" s="15" t="s">
        <v>118</v>
      </c>
      <c r="F62" s="92" t="s">
        <v>23</v>
      </c>
      <c r="G62" s="93" t="s">
        <v>24</v>
      </c>
      <c r="H62" s="93" t="s">
        <v>25</v>
      </c>
      <c r="I62" s="94">
        <v>0.5</v>
      </c>
      <c r="J62" s="32">
        <v>0.5</v>
      </c>
      <c r="K62" s="32">
        <f t="shared" si="0"/>
        <v>1</v>
      </c>
      <c r="L62" s="95" t="s">
        <v>119</v>
      </c>
    </row>
    <row r="63" spans="1:13" ht="156.75" customHeight="1" x14ac:dyDescent="0.25">
      <c r="B63" s="85" t="s">
        <v>31</v>
      </c>
      <c r="C63" s="96"/>
      <c r="D63" s="97" t="s">
        <v>120</v>
      </c>
      <c r="E63" s="98"/>
      <c r="F63" s="99" t="s">
        <v>23</v>
      </c>
      <c r="G63" s="100" t="s">
        <v>24</v>
      </c>
      <c r="H63" s="101" t="s">
        <v>25</v>
      </c>
      <c r="I63" s="89">
        <v>0.5</v>
      </c>
      <c r="J63" s="89">
        <v>0</v>
      </c>
      <c r="K63" s="35">
        <f t="shared" si="0"/>
        <v>0</v>
      </c>
      <c r="L63" s="19" t="s">
        <v>205</v>
      </c>
    </row>
    <row r="64" spans="1:13" s="29" customFormat="1" ht="49.5" customHeight="1" x14ac:dyDescent="0.25">
      <c r="A64" s="24"/>
      <c r="B64" s="129" t="s">
        <v>39</v>
      </c>
      <c r="C64" s="129"/>
      <c r="D64" s="129"/>
      <c r="E64" s="129"/>
      <c r="F64" s="129"/>
      <c r="G64" s="129"/>
      <c r="H64" s="129"/>
      <c r="I64" s="47">
        <f>AVERAGE(I61:I63)</f>
        <v>0.5</v>
      </c>
      <c r="J64" s="47">
        <f>AVERAGE(J61:J63)</f>
        <v>0.33333333333333331</v>
      </c>
      <c r="K64" s="47">
        <f>J64/I64</f>
        <v>0.66666666666666663</v>
      </c>
      <c r="L64" s="23"/>
      <c r="M64" s="6"/>
    </row>
    <row r="65" spans="1:13" s="29" customFormat="1" ht="49.5" customHeight="1" x14ac:dyDescent="0.25">
      <c r="A65" s="24"/>
      <c r="B65" s="25"/>
      <c r="C65" s="26"/>
      <c r="D65" s="26"/>
      <c r="E65" s="26"/>
      <c r="F65" s="27"/>
      <c r="G65" s="26"/>
      <c r="H65" s="26"/>
      <c r="I65" s="73"/>
      <c r="J65" s="73"/>
      <c r="K65" s="73"/>
      <c r="L65" s="23"/>
      <c r="M65" s="6"/>
    </row>
    <row r="66" spans="1:13" s="103" customFormat="1" ht="46.5" customHeight="1" x14ac:dyDescent="0.25">
      <c r="A66" s="102">
        <v>3.3</v>
      </c>
      <c r="B66" s="136" t="s">
        <v>121</v>
      </c>
      <c r="C66" s="136"/>
      <c r="D66" s="136"/>
      <c r="E66" s="136"/>
      <c r="F66" s="136"/>
      <c r="G66" s="136"/>
      <c r="H66" s="136"/>
      <c r="I66" s="128" t="s">
        <v>13</v>
      </c>
      <c r="J66" s="128"/>
      <c r="K66" s="128"/>
      <c r="L66" s="128"/>
    </row>
    <row r="67" spans="1:13" s="103" customFormat="1" ht="66" x14ac:dyDescent="0.25">
      <c r="A67" s="102"/>
      <c r="B67" s="104" t="s">
        <v>5</v>
      </c>
      <c r="C67" s="104" t="s">
        <v>14</v>
      </c>
      <c r="D67" s="104" t="s">
        <v>6</v>
      </c>
      <c r="E67" s="104" t="s">
        <v>15</v>
      </c>
      <c r="F67" s="104" t="s">
        <v>7</v>
      </c>
      <c r="G67" s="104" t="s">
        <v>8</v>
      </c>
      <c r="H67" s="104" t="s">
        <v>9</v>
      </c>
      <c r="I67" s="12" t="s">
        <v>16</v>
      </c>
      <c r="J67" s="12" t="s">
        <v>17</v>
      </c>
      <c r="K67" s="12" t="s">
        <v>18</v>
      </c>
      <c r="L67" s="13" t="s">
        <v>198</v>
      </c>
    </row>
    <row r="68" spans="1:13" s="103" customFormat="1" ht="194.25" customHeight="1" x14ac:dyDescent="0.25">
      <c r="A68" s="102"/>
      <c r="B68" s="39" t="s">
        <v>19</v>
      </c>
      <c r="C68" s="39" t="s">
        <v>122</v>
      </c>
      <c r="D68" s="15" t="s">
        <v>123</v>
      </c>
      <c r="E68" s="15" t="s">
        <v>124</v>
      </c>
      <c r="F68" s="92" t="s">
        <v>125</v>
      </c>
      <c r="G68" s="39" t="s">
        <v>24</v>
      </c>
      <c r="H68" s="39" t="s">
        <v>25</v>
      </c>
      <c r="I68" s="50">
        <v>1</v>
      </c>
      <c r="J68" s="51">
        <v>1</v>
      </c>
      <c r="K68" s="51">
        <f t="shared" si="0"/>
        <v>1</v>
      </c>
      <c r="L68" s="15" t="s">
        <v>126</v>
      </c>
    </row>
    <row r="69" spans="1:13" s="103" customFormat="1" ht="115.5" x14ac:dyDescent="0.25">
      <c r="A69" s="102"/>
      <c r="B69" s="39" t="s">
        <v>27</v>
      </c>
      <c r="C69" s="39" t="s">
        <v>122</v>
      </c>
      <c r="D69" s="15" t="s">
        <v>127</v>
      </c>
      <c r="E69" s="15" t="s">
        <v>128</v>
      </c>
      <c r="F69" s="92" t="s">
        <v>125</v>
      </c>
      <c r="G69" s="39" t="s">
        <v>24</v>
      </c>
      <c r="H69" s="39" t="s">
        <v>129</v>
      </c>
      <c r="I69" s="50">
        <v>1</v>
      </c>
      <c r="J69" s="51">
        <v>1</v>
      </c>
      <c r="K69" s="51">
        <f t="shared" si="0"/>
        <v>1</v>
      </c>
      <c r="L69" s="15" t="s">
        <v>130</v>
      </c>
    </row>
    <row r="70" spans="1:13" s="103" customFormat="1" ht="132" x14ac:dyDescent="0.25">
      <c r="A70" s="102"/>
      <c r="B70" s="39" t="s">
        <v>31</v>
      </c>
      <c r="C70" s="39" t="s">
        <v>131</v>
      </c>
      <c r="D70" s="15" t="s">
        <v>132</v>
      </c>
      <c r="E70" s="15" t="s">
        <v>133</v>
      </c>
      <c r="F70" s="92" t="s">
        <v>125</v>
      </c>
      <c r="G70" s="39" t="s">
        <v>24</v>
      </c>
      <c r="H70" s="39" t="s">
        <v>134</v>
      </c>
      <c r="I70" s="50">
        <v>1</v>
      </c>
      <c r="J70" s="51">
        <v>1</v>
      </c>
      <c r="K70" s="51">
        <f t="shared" si="0"/>
        <v>1</v>
      </c>
      <c r="L70" s="15" t="s">
        <v>135</v>
      </c>
    </row>
    <row r="71" spans="1:13" s="103" customFormat="1" ht="115.5" x14ac:dyDescent="0.25">
      <c r="A71" s="102"/>
      <c r="B71" s="39" t="s">
        <v>36</v>
      </c>
      <c r="C71" s="39" t="s">
        <v>136</v>
      </c>
      <c r="D71" s="15" t="s">
        <v>137</v>
      </c>
      <c r="E71" s="15" t="s">
        <v>138</v>
      </c>
      <c r="F71" s="92" t="s">
        <v>125</v>
      </c>
      <c r="G71" s="39" t="s">
        <v>24</v>
      </c>
      <c r="H71" s="39" t="s">
        <v>129</v>
      </c>
      <c r="I71" s="50">
        <v>1</v>
      </c>
      <c r="J71" s="51">
        <v>1</v>
      </c>
      <c r="K71" s="51">
        <f t="shared" si="0"/>
        <v>1</v>
      </c>
      <c r="L71" s="15" t="s">
        <v>139</v>
      </c>
    </row>
    <row r="72" spans="1:13" s="103" customFormat="1" ht="132" x14ac:dyDescent="0.25">
      <c r="A72" s="102"/>
      <c r="B72" s="39" t="s">
        <v>107</v>
      </c>
      <c r="C72" s="39" t="s">
        <v>131</v>
      </c>
      <c r="D72" s="15" t="s">
        <v>140</v>
      </c>
      <c r="E72" s="15" t="s">
        <v>141</v>
      </c>
      <c r="F72" s="92" t="s">
        <v>125</v>
      </c>
      <c r="G72" s="39" t="s">
        <v>24</v>
      </c>
      <c r="H72" s="39" t="s">
        <v>134</v>
      </c>
      <c r="I72" s="50">
        <v>1</v>
      </c>
      <c r="J72" s="51">
        <v>1</v>
      </c>
      <c r="K72" s="51">
        <f t="shared" si="0"/>
        <v>1</v>
      </c>
      <c r="L72" s="15" t="s">
        <v>142</v>
      </c>
    </row>
    <row r="73" spans="1:13" s="103" customFormat="1" ht="125.25" customHeight="1" x14ac:dyDescent="0.25">
      <c r="A73" s="102"/>
      <c r="B73" s="39" t="s">
        <v>143</v>
      </c>
      <c r="C73" s="39" t="s">
        <v>136</v>
      </c>
      <c r="D73" s="15" t="s">
        <v>144</v>
      </c>
      <c r="E73" s="15" t="s">
        <v>138</v>
      </c>
      <c r="F73" s="92" t="s">
        <v>23</v>
      </c>
      <c r="G73" s="39" t="s">
        <v>24</v>
      </c>
      <c r="H73" s="39" t="s">
        <v>134</v>
      </c>
      <c r="I73" s="51">
        <v>0.5</v>
      </c>
      <c r="J73" s="51">
        <v>0.5</v>
      </c>
      <c r="K73" s="51">
        <f t="shared" si="0"/>
        <v>1</v>
      </c>
      <c r="L73" s="15" t="s">
        <v>145</v>
      </c>
    </row>
    <row r="74" spans="1:13" s="103" customFormat="1" ht="125.25" customHeight="1" x14ac:dyDescent="0.25">
      <c r="A74" s="102"/>
      <c r="B74" s="39" t="s">
        <v>146</v>
      </c>
      <c r="C74" s="39" t="s">
        <v>71</v>
      </c>
      <c r="D74" s="15" t="s">
        <v>147</v>
      </c>
      <c r="E74" s="15" t="s">
        <v>148</v>
      </c>
      <c r="F74" s="92" t="s">
        <v>149</v>
      </c>
      <c r="G74" s="39" t="s">
        <v>24</v>
      </c>
      <c r="H74" s="39" t="s">
        <v>129</v>
      </c>
      <c r="I74" s="50">
        <v>1</v>
      </c>
      <c r="J74" s="51">
        <v>1</v>
      </c>
      <c r="K74" s="51">
        <f t="shared" si="0"/>
        <v>1</v>
      </c>
      <c r="L74" s="15" t="s">
        <v>150</v>
      </c>
    </row>
    <row r="75" spans="1:13" s="103" customFormat="1" ht="108.75" customHeight="1" x14ac:dyDescent="0.25">
      <c r="A75" s="102"/>
      <c r="B75" s="39" t="s">
        <v>151</v>
      </c>
      <c r="C75" s="39" t="s">
        <v>71</v>
      </c>
      <c r="D75" s="15" t="s">
        <v>152</v>
      </c>
      <c r="E75" s="15" t="s">
        <v>153</v>
      </c>
      <c r="F75" s="92" t="s">
        <v>154</v>
      </c>
      <c r="G75" s="39" t="s">
        <v>24</v>
      </c>
      <c r="H75" s="39" t="s">
        <v>25</v>
      </c>
      <c r="I75" s="50">
        <v>1</v>
      </c>
      <c r="J75" s="51">
        <v>1</v>
      </c>
      <c r="K75" s="51">
        <f t="shared" si="0"/>
        <v>1</v>
      </c>
      <c r="L75" s="15" t="s">
        <v>155</v>
      </c>
    </row>
    <row r="76" spans="1:13" s="29" customFormat="1" ht="33.75" customHeight="1" x14ac:dyDescent="0.25">
      <c r="A76" s="24"/>
      <c r="B76" s="129" t="s">
        <v>39</v>
      </c>
      <c r="C76" s="129"/>
      <c r="D76" s="129"/>
      <c r="E76" s="129"/>
      <c r="F76" s="129"/>
      <c r="G76" s="129"/>
      <c r="H76" s="129"/>
      <c r="I76" s="47">
        <f>AVERAGE(I68:I75)</f>
        <v>0.9375</v>
      </c>
      <c r="J76" s="47">
        <f>AVERAGE(J68:J75)</f>
        <v>0.9375</v>
      </c>
      <c r="K76" s="47">
        <f>J76/I76</f>
        <v>1</v>
      </c>
      <c r="L76" s="105"/>
      <c r="M76" s="6"/>
    </row>
    <row r="77" spans="1:13" s="29" customFormat="1" ht="33.75" customHeight="1" x14ac:dyDescent="0.25">
      <c r="A77" s="24"/>
      <c r="B77" s="26"/>
      <c r="C77" s="26"/>
      <c r="D77" s="26"/>
      <c r="E77" s="26"/>
      <c r="F77" s="27"/>
      <c r="G77" s="26"/>
      <c r="H77" s="26"/>
      <c r="I77" s="73"/>
      <c r="J77" s="73"/>
      <c r="K77" s="73"/>
      <c r="L77" s="105"/>
      <c r="M77" s="6"/>
    </row>
    <row r="78" spans="1:13" ht="187.5" customHeight="1" x14ac:dyDescent="0.25">
      <c r="A78" s="1">
        <v>4</v>
      </c>
      <c r="B78" s="127" t="s">
        <v>156</v>
      </c>
      <c r="C78" s="127"/>
      <c r="D78" s="127"/>
      <c r="E78" s="127"/>
      <c r="F78" s="127"/>
      <c r="G78" s="127"/>
      <c r="H78" s="127"/>
      <c r="I78" s="9"/>
      <c r="J78" s="9"/>
      <c r="K78" s="9"/>
      <c r="L78" s="10"/>
    </row>
    <row r="79" spans="1:13" ht="16.5" customHeight="1" x14ac:dyDescent="0.25">
      <c r="A79" s="1">
        <v>4.0999999999999996</v>
      </c>
      <c r="B79" s="127" t="s">
        <v>157</v>
      </c>
      <c r="C79" s="127"/>
      <c r="D79" s="127"/>
      <c r="E79" s="127"/>
      <c r="F79" s="127"/>
      <c r="G79" s="127"/>
      <c r="H79" s="127"/>
      <c r="I79" s="128" t="s">
        <v>13</v>
      </c>
      <c r="J79" s="128"/>
      <c r="K79" s="128"/>
      <c r="L79" s="128"/>
    </row>
    <row r="80" spans="1:13" ht="66" x14ac:dyDescent="0.25">
      <c r="B80" s="11" t="s">
        <v>5</v>
      </c>
      <c r="C80" s="11" t="s">
        <v>14</v>
      </c>
      <c r="D80" s="11" t="s">
        <v>6</v>
      </c>
      <c r="E80" s="11" t="s">
        <v>15</v>
      </c>
      <c r="F80" s="11" t="s">
        <v>7</v>
      </c>
      <c r="G80" s="11" t="s">
        <v>8</v>
      </c>
      <c r="H80" s="11" t="s">
        <v>9</v>
      </c>
      <c r="I80" s="12" t="s">
        <v>16</v>
      </c>
      <c r="J80" s="12" t="s">
        <v>17</v>
      </c>
      <c r="K80" s="12" t="s">
        <v>18</v>
      </c>
      <c r="L80" s="13" t="s">
        <v>198</v>
      </c>
    </row>
    <row r="81" spans="1:13" ht="92.25" customHeight="1" x14ac:dyDescent="0.25">
      <c r="B81" s="14" t="s">
        <v>19</v>
      </c>
      <c r="C81" s="14" t="s">
        <v>158</v>
      </c>
      <c r="D81" s="20" t="s">
        <v>159</v>
      </c>
      <c r="E81" s="20" t="s">
        <v>160</v>
      </c>
      <c r="F81" s="16" t="s">
        <v>161</v>
      </c>
      <c r="G81" s="14" t="s">
        <v>24</v>
      </c>
      <c r="H81" s="14" t="s">
        <v>25</v>
      </c>
      <c r="I81" s="42">
        <v>0</v>
      </c>
      <c r="J81" s="40">
        <v>0</v>
      </c>
      <c r="K81" s="40" t="s">
        <v>162</v>
      </c>
      <c r="L81" s="106" t="s">
        <v>163</v>
      </c>
    </row>
    <row r="82" spans="1:13" ht="104.25" customHeight="1" x14ac:dyDescent="0.25">
      <c r="B82" s="14" t="s">
        <v>27</v>
      </c>
      <c r="C82" s="14" t="s">
        <v>158</v>
      </c>
      <c r="D82" s="20" t="s">
        <v>164</v>
      </c>
      <c r="E82" s="20" t="s">
        <v>165</v>
      </c>
      <c r="F82" s="16" t="s">
        <v>91</v>
      </c>
      <c r="G82" s="14" t="s">
        <v>24</v>
      </c>
      <c r="H82" s="14" t="s">
        <v>129</v>
      </c>
      <c r="I82" s="42">
        <v>1</v>
      </c>
      <c r="J82" s="40">
        <v>1</v>
      </c>
      <c r="K82" s="40">
        <f t="shared" si="0"/>
        <v>1</v>
      </c>
      <c r="L82" s="52" t="s">
        <v>166</v>
      </c>
    </row>
    <row r="83" spans="1:13" s="29" customFormat="1" ht="41.25" customHeight="1" x14ac:dyDescent="0.25">
      <c r="A83" s="24"/>
      <c r="B83" s="129" t="s">
        <v>39</v>
      </c>
      <c r="C83" s="129"/>
      <c r="D83" s="129"/>
      <c r="E83" s="129"/>
      <c r="F83" s="129"/>
      <c r="G83" s="129"/>
      <c r="H83" s="129"/>
      <c r="I83" s="22">
        <f>AVERAGE(I81:I82)</f>
        <v>0.5</v>
      </c>
      <c r="J83" s="22">
        <f>AVERAGE(J81:J82)</f>
        <v>0.5</v>
      </c>
      <c r="K83" s="22">
        <f>J83/I83</f>
        <v>1</v>
      </c>
      <c r="L83" s="23"/>
      <c r="M83" s="6"/>
    </row>
    <row r="84" spans="1:13" s="29" customFormat="1" x14ac:dyDescent="0.25">
      <c r="A84" s="24"/>
      <c r="B84" s="107"/>
      <c r="C84" s="107"/>
      <c r="D84" s="105"/>
      <c r="E84" s="105"/>
      <c r="F84" s="38"/>
      <c r="G84" s="107"/>
      <c r="H84" s="107"/>
      <c r="I84" s="28"/>
      <c r="J84" s="28"/>
      <c r="K84" s="28"/>
      <c r="L84" s="23"/>
      <c r="M84" s="6"/>
    </row>
    <row r="85" spans="1:13" ht="16.5" customHeight="1" x14ac:dyDescent="0.25">
      <c r="A85" s="1">
        <v>4.2</v>
      </c>
      <c r="B85" s="127" t="s">
        <v>167</v>
      </c>
      <c r="C85" s="127"/>
      <c r="D85" s="127"/>
      <c r="E85" s="127"/>
      <c r="F85" s="127"/>
      <c r="G85" s="127"/>
      <c r="H85" s="127"/>
      <c r="I85" s="128" t="s">
        <v>13</v>
      </c>
      <c r="J85" s="128"/>
      <c r="K85" s="128"/>
      <c r="L85" s="128"/>
    </row>
    <row r="86" spans="1:13" ht="66" x14ac:dyDescent="0.25">
      <c r="B86" s="11" t="s">
        <v>5</v>
      </c>
      <c r="C86" s="11" t="s">
        <v>14</v>
      </c>
      <c r="D86" s="11" t="s">
        <v>6</v>
      </c>
      <c r="E86" s="11" t="s">
        <v>15</v>
      </c>
      <c r="F86" s="11" t="s">
        <v>7</v>
      </c>
      <c r="G86" s="11" t="s">
        <v>8</v>
      </c>
      <c r="H86" s="11" t="s">
        <v>9</v>
      </c>
      <c r="I86" s="12" t="s">
        <v>16</v>
      </c>
      <c r="J86" s="12" t="s">
        <v>17</v>
      </c>
      <c r="K86" s="12" t="s">
        <v>18</v>
      </c>
      <c r="L86" s="13" t="s">
        <v>198</v>
      </c>
    </row>
    <row r="87" spans="1:13" ht="66" x14ac:dyDescent="0.25">
      <c r="B87" s="14" t="s">
        <v>19</v>
      </c>
      <c r="C87" s="14" t="s">
        <v>122</v>
      </c>
      <c r="D87" s="20" t="s">
        <v>168</v>
      </c>
      <c r="E87" s="20" t="s">
        <v>169</v>
      </c>
      <c r="F87" s="16" t="s">
        <v>161</v>
      </c>
      <c r="G87" s="14" t="s">
        <v>170</v>
      </c>
      <c r="H87" s="14" t="s">
        <v>25</v>
      </c>
      <c r="I87" s="17">
        <v>0</v>
      </c>
      <c r="J87" s="17">
        <v>0</v>
      </c>
      <c r="K87" s="17" t="s">
        <v>162</v>
      </c>
      <c r="L87" s="106" t="s">
        <v>163</v>
      </c>
    </row>
    <row r="88" spans="1:13" s="29" customFormat="1" ht="48" customHeight="1" x14ac:dyDescent="0.25">
      <c r="A88" s="24"/>
      <c r="B88" s="137" t="s">
        <v>39</v>
      </c>
      <c r="C88" s="137"/>
      <c r="D88" s="137"/>
      <c r="E88" s="137"/>
      <c r="F88" s="137"/>
      <c r="G88" s="137"/>
      <c r="H88" s="137"/>
      <c r="I88" s="108">
        <f>AVERAGE(I87)</f>
        <v>0</v>
      </c>
      <c r="J88" s="108" t="s">
        <v>162</v>
      </c>
      <c r="K88" s="108" t="s">
        <v>162</v>
      </c>
      <c r="L88" s="109"/>
      <c r="M88" s="6"/>
    </row>
  </sheetData>
  <mergeCells count="41">
    <mergeCell ref="B88:H88"/>
    <mergeCell ref="B76:H76"/>
    <mergeCell ref="B78:H78"/>
    <mergeCell ref="B79:H79"/>
    <mergeCell ref="I79:L79"/>
    <mergeCell ref="B83:H83"/>
    <mergeCell ref="B85:H85"/>
    <mergeCell ref="I85:L85"/>
    <mergeCell ref="B57:H57"/>
    <mergeCell ref="B59:H59"/>
    <mergeCell ref="I59:L59"/>
    <mergeCell ref="B64:H64"/>
    <mergeCell ref="B66:H66"/>
    <mergeCell ref="I66:L66"/>
    <mergeCell ref="B50:H50"/>
    <mergeCell ref="I50:L50"/>
    <mergeCell ref="B28:C28"/>
    <mergeCell ref="E28:H28"/>
    <mergeCell ref="L28:L29"/>
    <mergeCell ref="B30:H30"/>
    <mergeCell ref="B32:H32"/>
    <mergeCell ref="B33:H33"/>
    <mergeCell ref="I33:L33"/>
    <mergeCell ref="B39:H39"/>
    <mergeCell ref="B41:H41"/>
    <mergeCell ref="I41:L41"/>
    <mergeCell ref="B47:H47"/>
    <mergeCell ref="B49:H49"/>
    <mergeCell ref="B25:H25"/>
    <mergeCell ref="I25:L25"/>
    <mergeCell ref="B3:H3"/>
    <mergeCell ref="B4:H4"/>
    <mergeCell ref="I4:L4"/>
    <mergeCell ref="B10:H10"/>
    <mergeCell ref="B12:H12"/>
    <mergeCell ref="I12:L12"/>
    <mergeCell ref="L14:L15"/>
    <mergeCell ref="B16:H16"/>
    <mergeCell ref="B18:H18"/>
    <mergeCell ref="I18:L18"/>
    <mergeCell ref="B23:H23"/>
  </mergeCells>
  <pageMargins left="0.7" right="0.7" top="0.75" bottom="0.75" header="0.3" footer="0.3"/>
  <pageSetup scale="2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B1A42-2FD1-4947-A0A1-9690E12C9FAC}">
  <dimension ref="F3:M14"/>
  <sheetViews>
    <sheetView workbookViewId="0">
      <selection activeCell="K18" sqref="K18"/>
    </sheetView>
  </sheetViews>
  <sheetFormatPr baseColWidth="10" defaultRowHeight="15" x14ac:dyDescent="0.25"/>
  <cols>
    <col min="7" max="7" width="35.140625" customWidth="1"/>
  </cols>
  <sheetData>
    <row r="3" spans="6:13" ht="54" x14ac:dyDescent="0.25">
      <c r="F3" s="110" t="s">
        <v>172</v>
      </c>
      <c r="G3" s="111" t="s">
        <v>173</v>
      </c>
      <c r="H3" s="112" t="s">
        <v>174</v>
      </c>
      <c r="I3" s="112" t="s">
        <v>175</v>
      </c>
      <c r="J3" s="112" t="s">
        <v>176</v>
      </c>
      <c r="K3" s="112" t="s">
        <v>177</v>
      </c>
      <c r="L3" s="112" t="s">
        <v>178</v>
      </c>
      <c r="M3" s="113" t="s">
        <v>179</v>
      </c>
    </row>
    <row r="4" spans="6:13" x14ac:dyDescent="0.25">
      <c r="F4" s="140" t="s">
        <v>180</v>
      </c>
      <c r="G4" s="114" t="s">
        <v>181</v>
      </c>
      <c r="H4" s="115">
        <v>4</v>
      </c>
      <c r="I4" s="115">
        <v>4</v>
      </c>
      <c r="J4" s="116">
        <v>0.5</v>
      </c>
      <c r="K4" s="116">
        <v>0.38</v>
      </c>
      <c r="L4" s="116">
        <v>0.75</v>
      </c>
      <c r="M4" s="141">
        <f>AVERAGE(L4:L7)</f>
        <v>0.77083333333333337</v>
      </c>
    </row>
    <row r="5" spans="6:13" x14ac:dyDescent="0.25">
      <c r="F5" s="140"/>
      <c r="G5" s="114" t="s">
        <v>182</v>
      </c>
      <c r="H5" s="115">
        <v>2</v>
      </c>
      <c r="I5" s="115">
        <v>2</v>
      </c>
      <c r="J5" s="116">
        <v>0.5</v>
      </c>
      <c r="K5" s="116">
        <v>0.5</v>
      </c>
      <c r="L5" s="116">
        <v>1</v>
      </c>
      <c r="M5" s="141"/>
    </row>
    <row r="6" spans="6:13" x14ac:dyDescent="0.25">
      <c r="F6" s="140"/>
      <c r="G6" s="114" t="s">
        <v>183</v>
      </c>
      <c r="H6" s="115">
        <v>3</v>
      </c>
      <c r="I6" s="115">
        <v>3</v>
      </c>
      <c r="J6" s="116">
        <v>0.5</v>
      </c>
      <c r="K6" s="116">
        <v>0.16666666666666666</v>
      </c>
      <c r="L6" s="116">
        <v>0.33333333333333331</v>
      </c>
      <c r="M6" s="141"/>
    </row>
    <row r="7" spans="6:13" x14ac:dyDescent="0.25">
      <c r="F7" s="140"/>
      <c r="G7" s="114" t="s">
        <v>184</v>
      </c>
      <c r="H7" s="115">
        <v>2</v>
      </c>
      <c r="I7" s="115">
        <v>2</v>
      </c>
      <c r="J7" s="116">
        <v>0.5</v>
      </c>
      <c r="K7" s="116">
        <v>0.5</v>
      </c>
      <c r="L7" s="116">
        <v>1</v>
      </c>
      <c r="M7" s="141"/>
    </row>
    <row r="8" spans="6:13" x14ac:dyDescent="0.25">
      <c r="F8" s="138" t="s">
        <v>185</v>
      </c>
      <c r="G8" s="117" t="s">
        <v>186</v>
      </c>
      <c r="H8" s="118">
        <v>4</v>
      </c>
      <c r="I8" s="118">
        <v>4</v>
      </c>
      <c r="J8" s="119">
        <v>0.5</v>
      </c>
      <c r="K8" s="119">
        <v>0.5</v>
      </c>
      <c r="L8" s="119">
        <v>1</v>
      </c>
      <c r="M8" s="139">
        <f>AVERAGE(L8:L9)</f>
        <v>1</v>
      </c>
    </row>
    <row r="9" spans="6:13" x14ac:dyDescent="0.25">
      <c r="F9" s="138"/>
      <c r="G9" s="117" t="s">
        <v>187</v>
      </c>
      <c r="H9" s="118">
        <v>4</v>
      </c>
      <c r="I9" s="118">
        <v>4</v>
      </c>
      <c r="J9" s="119">
        <v>0.625</v>
      </c>
      <c r="K9" s="119">
        <v>0.625</v>
      </c>
      <c r="L9" s="119">
        <v>1</v>
      </c>
      <c r="M9" s="139"/>
    </row>
    <row r="10" spans="6:13" x14ac:dyDescent="0.25">
      <c r="F10" s="140" t="s">
        <v>188</v>
      </c>
      <c r="G10" s="114" t="s">
        <v>189</v>
      </c>
      <c r="H10" s="115">
        <v>5</v>
      </c>
      <c r="I10" s="115">
        <v>5</v>
      </c>
      <c r="J10" s="120">
        <v>0.5</v>
      </c>
      <c r="K10" s="120">
        <v>0.41</v>
      </c>
      <c r="L10" s="121">
        <v>0.82</v>
      </c>
      <c r="M10" s="141">
        <f>AVERAGE(L10:L12)</f>
        <v>0.82888888888888879</v>
      </c>
    </row>
    <row r="11" spans="6:13" x14ac:dyDescent="0.25">
      <c r="F11" s="140"/>
      <c r="G11" s="114" t="s">
        <v>190</v>
      </c>
      <c r="H11" s="115">
        <v>3</v>
      </c>
      <c r="I11" s="115">
        <v>3</v>
      </c>
      <c r="J11" s="120">
        <v>0.5</v>
      </c>
      <c r="K11" s="120">
        <v>0.33333333333333331</v>
      </c>
      <c r="L11" s="120">
        <v>0.66666666666666663</v>
      </c>
      <c r="M11" s="141"/>
    </row>
    <row r="12" spans="6:13" x14ac:dyDescent="0.25">
      <c r="F12" s="140"/>
      <c r="G12" s="114" t="s">
        <v>191</v>
      </c>
      <c r="H12" s="115">
        <v>8</v>
      </c>
      <c r="I12" s="115">
        <v>8</v>
      </c>
      <c r="J12" s="120">
        <v>0.9375</v>
      </c>
      <c r="K12" s="120">
        <v>0.9375</v>
      </c>
      <c r="L12" s="120">
        <v>1</v>
      </c>
      <c r="M12" s="141"/>
    </row>
    <row r="13" spans="6:13" x14ac:dyDescent="0.25">
      <c r="F13" s="138" t="s">
        <v>192</v>
      </c>
      <c r="G13" s="117" t="s">
        <v>193</v>
      </c>
      <c r="H13" s="118">
        <v>2</v>
      </c>
      <c r="I13" s="118">
        <v>1</v>
      </c>
      <c r="J13" s="119">
        <v>0.5</v>
      </c>
      <c r="K13" s="119">
        <v>0.5</v>
      </c>
      <c r="L13" s="119">
        <v>1</v>
      </c>
      <c r="M13" s="139">
        <f>AVERAGE(L13:L14)</f>
        <v>1</v>
      </c>
    </row>
    <row r="14" spans="6:13" x14ac:dyDescent="0.25">
      <c r="F14" s="138"/>
      <c r="G14" s="117" t="s">
        <v>194</v>
      </c>
      <c r="H14" s="118">
        <v>1</v>
      </c>
      <c r="I14" s="118">
        <v>0</v>
      </c>
      <c r="J14" s="122" t="s">
        <v>162</v>
      </c>
      <c r="K14" s="122" t="s">
        <v>162</v>
      </c>
      <c r="L14" s="122" t="s">
        <v>162</v>
      </c>
      <c r="M14" s="139"/>
    </row>
  </sheetData>
  <mergeCells count="8">
    <mergeCell ref="F13:F14"/>
    <mergeCell ref="M13:M14"/>
    <mergeCell ref="F4:F7"/>
    <mergeCell ref="M4:M7"/>
    <mergeCell ref="F8:F9"/>
    <mergeCell ref="M8:M9"/>
    <mergeCell ref="F10:F12"/>
    <mergeCell ref="M10:M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Actividades (ok) (2)</vt:lpstr>
      <vt:lpstr>tabla para informe</vt:lpstr>
      <vt:lpstr>'Actividades (ok)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 Interno</dc:creator>
  <cp:lastModifiedBy>Control Interno</cp:lastModifiedBy>
  <dcterms:created xsi:type="dcterms:W3CDTF">2025-09-10T12:31:07Z</dcterms:created>
  <dcterms:modified xsi:type="dcterms:W3CDTF">2025-09-10T18:32:43Z</dcterms:modified>
</cp:coreProperties>
</file>