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cpquinteroc\Documents\Subred SurOccidente 2025\AUDITORIAS OCI 2025\AI CUMPLIMIENTO\ZZ-SGTO PM-AI 2025\SGTO PM 30sep2025\"/>
    </mc:Choice>
  </mc:AlternateContent>
  <xr:revisionPtr revIDLastSave="0" documentId="13_ncr:1_{A8BD86CC-AC55-4316-8B29-4C258DF882A5}" xr6:coauthVersionLast="36" xr6:coauthVersionMax="36" xr10:uidLastSave="{00000000-0000-0000-0000-000000000000}"/>
  <bookViews>
    <workbookView xWindow="0" yWindow="0" windowWidth="28800" windowHeight="12225" xr2:uid="{280E0E54-F03E-4780-8BB8-39FD22BAF5A4}"/>
  </bookViews>
  <sheets>
    <sheet name="Matriz Consolidada" sheetId="1" r:id="rId1"/>
    <sheet name="Emisor Interno Consol" sheetId="2" r:id="rId2"/>
    <sheet name="Emisor Externo Consol" sheetId="3" r:id="rId3"/>
  </sheets>
  <definedNames>
    <definedName name="_xlnm._FilterDatabase" localSheetId="2" hidden="1">'Emisor Externo Consol'!$G$106:$G$122</definedName>
    <definedName name="_xlnm._FilterDatabase" localSheetId="1" hidden="1">'Emisor Interno Consol'!$C$52:$O$59</definedName>
    <definedName name="_xlnm._FilterDatabase" localSheetId="0" hidden="1">'Matriz Consolidada'!$A$2:$W$90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14" i="3" l="1"/>
  <c r="N114" i="3" s="1"/>
  <c r="M113" i="3"/>
  <c r="N113" i="3" s="1"/>
  <c r="M111" i="3"/>
  <c r="N111" i="3" s="1"/>
  <c r="E104" i="3"/>
  <c r="D104" i="3"/>
  <c r="Q99" i="3"/>
  <c r="M90" i="3"/>
  <c r="N90" i="3" s="1"/>
  <c r="D87" i="3"/>
  <c r="E87" i="3" s="1"/>
  <c r="Q86" i="3"/>
  <c r="M73" i="3"/>
  <c r="N73" i="3" s="1"/>
  <c r="M68" i="3"/>
  <c r="N68" i="3" s="1"/>
  <c r="M65" i="3"/>
  <c r="N65" i="3" s="1"/>
  <c r="M57" i="3"/>
  <c r="M49" i="3"/>
  <c r="N49" i="3" s="1"/>
  <c r="M44" i="3"/>
  <c r="N44" i="3" s="1"/>
  <c r="F38" i="3"/>
  <c r="E38" i="3"/>
  <c r="D38" i="3"/>
  <c r="Q35" i="3"/>
  <c r="M28" i="3"/>
  <c r="N28" i="3" s="1"/>
  <c r="M25" i="3"/>
  <c r="N25" i="3" s="1"/>
  <c r="M24" i="3"/>
  <c r="N24" i="3" s="1"/>
  <c r="D21" i="3"/>
  <c r="E21" i="3" s="1"/>
  <c r="M18" i="3"/>
  <c r="E11" i="3"/>
  <c r="D11" i="3"/>
  <c r="G10" i="3"/>
  <c r="G9" i="3"/>
  <c r="G8" i="3"/>
  <c r="G7" i="3"/>
  <c r="Y73" i="2"/>
  <c r="O59" i="2"/>
  <c r="Y54" i="2"/>
  <c r="O42" i="2"/>
  <c r="P42" i="2" s="1"/>
  <c r="O38" i="2"/>
  <c r="P38" i="2" s="1"/>
  <c r="Y35" i="2"/>
  <c r="O34" i="2"/>
  <c r="P34" i="2" s="1"/>
  <c r="O33" i="2"/>
  <c r="P33" i="2" s="1"/>
  <c r="O30" i="2"/>
  <c r="P30" i="2" s="1"/>
  <c r="F21" i="2"/>
  <c r="F22" i="2" s="1"/>
  <c r="D21" i="2"/>
  <c r="D22" i="2" s="1"/>
  <c r="E20" i="2"/>
  <c r="E22" i="2" s="1"/>
  <c r="G11" i="3" l="1"/>
  <c r="G38" i="3"/>
  <c r="F104" i="3"/>
  <c r="G22" i="2"/>
  <c r="G21" i="2"/>
  <c r="G20" i="2"/>
</calcChain>
</file>

<file path=xl/sharedStrings.xml><?xml version="1.0" encoding="utf-8"?>
<sst xmlns="http://schemas.openxmlformats.org/spreadsheetml/2006/main" count="2452" uniqueCount="702">
  <si>
    <t>Resultados SEGUIMIENTOS OCI
Corte: 30/09/2025</t>
  </si>
  <si>
    <t>Sistema de Referencia</t>
  </si>
  <si>
    <t>Emisor</t>
  </si>
  <si>
    <t>ID del informe</t>
  </si>
  <si>
    <t>Informe</t>
  </si>
  <si>
    <t>Año del informe</t>
  </si>
  <si>
    <t>Hallazgo</t>
  </si>
  <si>
    <t>Descripción</t>
  </si>
  <si>
    <t>Unidad Auditable</t>
  </si>
  <si>
    <t>OM</t>
  </si>
  <si>
    <t>Proceso</t>
  </si>
  <si>
    <t>Avance ponderado</t>
  </si>
  <si>
    <t>Seguimientos</t>
  </si>
  <si>
    <t>Identificación</t>
  </si>
  <si>
    <t>ID de la actividad</t>
  </si>
  <si>
    <t>Acción de Mejora</t>
  </si>
  <si>
    <t>Fecha de Terminación Planeada</t>
  </si>
  <si>
    <t>Avance</t>
  </si>
  <si>
    <t>Consolidado de seguimientos</t>
  </si>
  <si>
    <t>Consolidado de seguimientos Auditor</t>
  </si>
  <si>
    <t>AUDITOR DESIGNADO ÚLTIMO SGTO</t>
  </si>
  <si>
    <t>NIVEL CUMPLIMIENTO ACCIÓN DE MEJORA (%)</t>
  </si>
  <si>
    <t>ESTADO ACCIÓN DE MEJORA</t>
  </si>
  <si>
    <t>NIVEL AVANCE / CUMPLIMIENTO OPORTUNIDAD DE MEJORA</t>
  </si>
  <si>
    <t>Auditoria Interna - Control Interno</t>
  </si>
  <si>
    <t>Control Interno</t>
  </si>
  <si>
    <t>Auditoria Interna basada en riesgos al proceso Gestión del Ambiente Físico</t>
  </si>
  <si>
    <t>Fortalecer la adherencia a los procedimientos Procedimiento de Ingreso de bienes de consumo y bienes devolutivos cod 14-03-PR-0004, Procedimiento de elementos y productos por concepto de donación, transferencia y/o contraprestación, del subproceso de almacén y suministros cod 14-03-PR-0016, Procedimiento salida de bienes de consumo y/o devolutivos del subproceso de almacén y suministros cod 4-03-PR-0007 
con el fin de garantizar la trazabilidad del ingreso y egreso de los bienes de consumo, suministros, elementos y productos de la Subred Sur Occidente</t>
  </si>
  <si>
    <t>Debilidades en la implementación de las actividades evaluadas del procedimiento ingreso de bienes de consumo y bienes devolutivos para bienes ingresados por donación y contraprestación</t>
  </si>
  <si>
    <t>Gestión del Ambiente Físico</t>
  </si>
  <si>
    <t>2024-11-26 03:33 PM 63% OM - Vencida
100% Acción de Mejora 1
Estado: Cumplida Extemporánea
• Fecha de terminación planeada: 06/04/2024
• Fecha de terminación real: 17/10/2024
Seguimiento OCI: En el seguimiento del 17/10/2024, el autocontrol adjuntó los procedimientos: 
• 14-03-PR-0016 Procedimiento ingreso de bienes de menor cuantía y devolutivos de menor cuantía y mayor cuantía por concepto de donación, transferencia y/o contraprestación V3 actualizado el 27/0//2024
• 14-03-PR-0004 Procedimiento ingreso de bienes de menor y mayor cuantía V8, actualizado el 08/08/2024
• 14-03-PR-0007 Procedimiento salida de bienes de menor cuantía, devolutivos de menor cuantía y mayor cuantía V4, actualizado 27/08/2024
En la formulación del Plan de Mejora, se especificó en la columna de Producto o evidencia que el soporte de la actividad sería Procedimiento normalizado en almera con la actualización
Teniendo en cuenta lo anterior, la acción de mejora presentó un cumplimiento del 100%.
100% Acción de Mejora 2
Estado: Cumplida Extemporánea
• Fecha de terminación planeada: 06/04/2024
• Fecha de terminación real: 17/10/2024
Seguimiento OCI: En el seguimiento del 17/10/2024, el autocontrol adjuntó las siguientes evidencias:
• Archivo Excel titulado 1. Resultados de la medición de la adherencia de las capacitaciones, en el cual se evidencian los resultados consolidados del pretest y postest.
• Tres archivos PDF con capturas de pantalla de la convocatoria para la socialización y capacitación de los procedimientos e instructivos del subproceso de almacén y suministros.
• Tres listados de asistencia y tres actas de socialización de las fechas 14/06/2024, 16/08/2024, y 28/08/2024, en las que se observó la participación del personal de mantenimiento y equipos industriales, almacén, farmacia, entre otros.
• Dos correos electrónicos que incluyen los procedimientos y formatos actualizados.
En la formulación del Plan de Mejora, se especificó en la columna de Producto o evidencia que el soporte de la actividad serían las Actas de capacitación que incluyan la medición de apropiación al 100 % de los colaboradores del proceso de almacén.
Teniendo en cuenta lo anterior, la acción de mejora presentó un cumplimiento del 100%.
50% Acción de Mejora 3
Estado: Vencida
• Fecha de terminación planeada: 30/08/2024
Seguimiento OCI: En el seguimiento del 10/07/2024, se adjuntaron los mismos documentos relacionados en la Acción de Mejora 2. De acuerdo con la formulación del Plan de Mejora, en la columna de Producto o evidencia se especificó que el soporte de la actividad debía ser el Informe de resultados de la medición de la adherencia con el 100%.
Al verificar las evidencias, se observó el archivo Excel titulado 1. Resultados de la medición de la adherencia de las capacitaciones y otros archivos de análisis, como:
5. Análisis General - Primera capacitación
5.1 Análisis detallado - Primera capacitación
12. Análisis General - Segunda capacitación
13. Análisis detallado - Segunda capacitación
19. Análisis General - Tercera capacitación
20. Análisis detallado - Tercera capacitación.
Sin embargo, no se evidenció el informe de resultados de la medición de adherencia requerido.
Teniendo en cuenta lo anterior, la acción de mejora presentó un avance del 50%.
0% Acción Mejora 4
Estado: Vencida
Fecha terminación planeada: 01/11/2024
Se evidenció que la acción no ha sido iniciada, a pesar de que su fecha de inicio estaba programada para el 01/09/2024.
Fecha de seguimiento: 07/11/2024 [63%]
2024-12-02 01:27 PM En mesa de trabajo realizada el 02-dic-2024 en auditorio de ASDINCGO con Camilo Sierra, Tatiana Marín, Elizabeth Pinilla y la Jefe de Oficina de Control Interno, se ajustaron las acciones 3 y 4 de la OM 3460; por lo cual, serán de nuevo objeto de seguimiento por parte de la OCI entre marzo y abril de 2025. [63%]
2025-05-23 07:57 PM Total OM: 63% - Abierta
100% Acción de Mejora 1
Estado: Cumplida Extemporánea
• Fecha de terminación planeada: 06/04/2024
• Fecha de terminación real: 17/10/2024
Seguimiento OCI: En el seguimiento efectuado con corte al 07 de noviembre de 2024, se dio por cumplida la acción con un 100%. 
----------------------------
100% Acción de Mejora 2
Estado: Cumplida Extemporánea
• Fecha de terminación planeada: 06/04/2024
• Fecha de terminación real: 17/10/2024
Seguimiento OCI: En el seguimiento efectuado con corte al 07 de noviembre de 2024, se dio por cumplida la acción con un 100%. 
---------------------------
50% Acción de Mejora 3
 Estado: Vencida
Seguimiento OCI: Por parte del Proceso responsable del reporte del avance de la acción, se evidencia un único seguimiento con fecha del 10 de julio de 2024, no obstante, en reunión sostenida del 02-dic-2024 en auditorio de ASDINCGO, se ajustaron las acciones 3 y 4 de la OM 3460; por lo cual, serán de nuevo objeto de seguimiento por parte de la OCI entre marzo y abril de 2025., por lo anterior a la fecha de este seguimiento, no se evidencia un nuevo seguimiento que permita dar por finalizada la acción. 
Por lo anterior, se mantiene el porcentaje del seguimiento realizado el 07 de noviembre de 2024, bajo un 50%. 
-------------------------
0% Acción de Mejora 4
 Estado: Vencida
Seguimiento OCI: Por parte del Proceso responsable del reporte del avance de la acción, se evidencia seguimiento del 02 de diciembre de 2024, no obstante, en reunión sostenida del 02-dic-2024 en auditorio de ASDINCGO, se ajustaron las acciones 3 y 4 de la OM 3460; por lo cual, serán de nuevo objeto de seguimiento por parte de la OCI entre marzo y abril de 2025., Así las cosas, esta Oficina no evidencia el producto o entregable del Acta de reunión de comité de compras planteado en la formulación del Plan de Mejora. 
Por lo anterior, se mantiene el porcentaje del seguimiento realizado el 07 de noviembre de 2024, bajo un 0%. 
Auditor de Seguimiento: Nathaly Cárdenas
Fecha de seguimiento: 31/03/2025 [63%]</t>
  </si>
  <si>
    <t>Revizar y actualizar los procedimientos,Procedimiento de Ingreso de Bienes de Consumo y Bienes Devolutivos codigo 14-03-PR-0004, Procedimiento ingreso de elementos o productos por concepto de donación, transferencia y/o contraprestación codigo 14-03-PR-0016 y  Procedimiento salida de bienes de consumo y/o devolutivos codigo 14-03-PR-0007</t>
  </si>
  <si>
    <t>2024-04-06</t>
  </si>
  <si>
    <t>99% - Diego Camilo Sierra Ramírez: Buenas tardes 
Cordial saludo, respetuosamente nos permitimos adjuntar los procedimientos actualizados
1. 14-03-PR-0004 - ingreso de bienes de menor y mayor cuantía
2. 14-03-PR-0007 - salida de bienes de menor cuantía, devolutivos de menor cuantía y mayor cuantía
3. 14-03-PR-0016 - ingreso de bienes de menor cuantía y devolutivos de menor cuantía y mayor cuantía por concepto de donación, transferencia y/o contraprestación  (2024-10-17) / (2024-10-17 04:46 PM)
100% - Diego Camilo Sierra Ramírez: Buen día
Teniendo en cuenta el hallazgo que se ha llevado acabo, respetuosamente nos permitimos adjuntar los siguientes documentos
1. Correo emitido por el subproceso de almacén y suministros convocando la capacitación al personal de mantenimiento
2. Evidencias y procedimientos socializados en las capacitación
3. Pre test de los conocimientos de la capacitación
4. Pos test de los conocimientos aprendidos después de la capacitación realizada
5. Análisis general sobre los resultados obtenidos de la capacitación
6. Análisis relacionando porcentajes por procedimiento y avance en los conocimientos adquiridos
7. Retroalimentación semanal a bodegas y farmacias sobre los procedimientos del subproceso de almacén y de las inconsistencias presentadas en los comprobantes de entrada
En los soportes relacionados se evidencia el link de ingreso para observar el video completo de la capacitación de 4:00 horas, pre test y post test, soportes de la socialización y análisis de resultados (2024-09-06) / (2024-07-15 01:19 PM)</t>
  </si>
  <si>
    <t>100% - ELIZABETH PINILLA CAMACHO: Se realiza seguimiento a la actividad donde se evidencia, en Almera la actualización de los procedimientos. Procedimiento de Ingreso de Bienes de Consumo y Bienes Devolutivos código 14-03-PR-0004, actualizado el 2024-08-08
Procedimiento ingreso de elementos o productos por concepto de donación, transferencia y/o contraprestación código 14-03-PR-0016, actualizado 2024-08-27 
Procedimiento salida de bienes de consumo y/o devolutivos código 14-03-PR-0007 actualizado el 2024-08-27 cumpliendo con la actividad programada  (2024-09-09) / (2024-09-09 10:58 AM)
ELIZABETH PINILLA CAMACHO: Se realiza seguimiento a la actividad donde no se evidencia inicio de la misma se notifica a responsables (2024-07-05) / (2024-07-23 09:57 AM)
ELIZABETH PINILLA CAMACHO: Se realiza seguimiento a la actividad donde no se evidencia inicio de la misma se notifica a responsables
 (2024-06-05) / (2024-06-05 01:45 PM)
ELIZABETH PINILLA CAMACHO: Se realiza seguimiento a la actividad donde no se evidencia inicio de la misma se notifica a responsables
 (2024-05-02) / (2024-05-02 11:41 AM)
ELIZABETH PINILLA CAMACHO: Se realiza seguimiento a la actividad donde no se evidencia inicio de la misma se notifica a responsables
 (2024-04-08) / (2024-04-08 08:12 PM)
ELIZABETH PINILLA CAMACHO: Se realiza seguimiento a la actividad donde no se evidencia inicio de la misma se notifica a responsables  (2024-03-04) / (2024-03-04 12:54 PM)</t>
  </si>
  <si>
    <t>100% Acción de Mejora 1
Estado: Cumplida Extemporánea
• Fecha de terminación planeada: 06/04/2024
• Fecha de terminación real: 17/10/2024
Seguimiento OCI: En el seguimiento del 17/10/2024, el autocontrol adjuntó los procedimientos:
• 14-03-PR-0016 Procedimiento ingreso de bienes de menor cuantía y devolutivos de menor cuantía y mayor cuantía por concepto de donación, transferencia y/o contraprestación V3 actualizado el 27/0//2024
• 14-03-PR-0004 Procedimiento ingreso de bienes de menor y mayor cuantía V8, actualizado el 08/08/2024
• 14-03-PR-0007 Procedimiento salida de bienes de menor cuantía, devolutivos de menor cuantía y mayor cuantía V4, actualizado 27/08/2024
En la formulación del Plan de Mejora, se especificó en la columna de Producto o evidencia que el soporte de la actividad sería Procedimiento normalizado en almera con la actualización
Teniendo en cuenta lo anterior, la acción de mejora presentó un cumplimiento del 100%.</t>
  </si>
  <si>
    <t>ANGIE</t>
  </si>
  <si>
    <t>CUMPLIDA EXTEMPORANEA</t>
  </si>
  <si>
    <t>Socializar  al personal de almacen  los  documentos Procedimiento de Ingreso de Bienes de Consumo y Bienes Devolutivos codigo 14-03-PR-0004, Procedimiento ingreso de elementos o productos por concepto de donación, transferencia y/o contraprestación codigo 14-03-PR-0016 y  Procedimiento salida de bienes de consumo y/o devolutivos codigo 14-03-PR-0007</t>
  </si>
  <si>
    <t>100% - Diego Camilo Sierra Ramírez: Buenos Días 
Cordial saludo. Teniendo en cuenta la mesa de trabajo llevada a cabo, se incluye el acta de comité de inventarios No. 4 del 03 de septiembre de 2024 en la cual se presenta y aprueba la apropiación de conocimiento de los procedimientos requeridos 
quedo atento (2024-12-24) / (2024-12-24 01:55 PM)
99% - Diego Camilo Sierra Ramírez: Buenos días
Cordial saludo, acorde a la mesa de trabajo realizada el 2 de diciembre de 2024, respetuosamente nos permitimos adjuntar la capacitación de los siguientes procedimientos actualizados:
1.	14-03-PR-0004 - ingreso de bienes de menor y mayor cuantía
2.	14-03-PR-0007 - salida de bienes de menor cuantía, devolutivos de menor cuantía y mayor cuantía
3.	14-03-PR-0016 - ingreso de bienes de menor cuantía y devolutivos de menor cuantía y mayor cuantía por concepto de donación, transferencia y/o contraprestación
En la segunda capacitación se socializo el procedimiento “14-03-PR-0004 - ingreso de bienes de menor y mayor cuantía” se adjunta las evidencias en el siguiente orden:
1.	Correo de convocatoria 
2.	Socialización de los procedimientos actualizados
3.	Listado de asistencia
4.	Evidencias de la capacitación (Se adjunta link de la charla brindada) 
5.	Análisis General
6.	Análisis detallado
7.	Acta de socialización
En la tercera capacitación se socializaron los procedimientos “14-03-PR-0007 - salida de bienes de menor cuantía, devolutivos de menor cuantía y mayor cuantía y 14-03-PR-0016 - ingreso de bienes de menor cuantía y devolutivos de menor cuantía y mayor cuantía por concepto de donación, transferencia y/o contraprestación, se adjuntan las evidencias en el siguiente orden:
8.	Correo de convocatoria 
9.	Socialización de los procedimientos actualizados
10.	Listado de asistencia
11.	Evidencias de la capacitación (Se adjunta link de la charla brindada) 
12.	Análisis General
13.	Análisis detallado
14.	Acta de socialización
15.	Informe de los test de adherencia de los 3 procedimientos actualizados y capacitados 
 (2024-12-04) / (2024-12-04 07:42 AM)
100% - Diego Camilo Sierra Ramírez: Buenas tardes 
Cordial saludo, respetuosamente nos permitimos adjuntar los siguientes archivos en los que se evidencia las capacitaciones realizadas de los procedimientos actualizados:
1. Resultados de la medición de la adherencia de las capacitaciones
2. Correo de capacitación y socialización - Primera capacitación
3. Listado de asistencia mantenimiento - Primera capacitación
4. Evidencias de la capacitación - Primera capacitación
5. Analisis General - Primera capacitación
5.1 Analisis detallado - Primera capacitación
6. Encuesta de adherencia - Primera capacitación
7. Acta de socialización - Primera capacitación
9. Correo de convocatoria - Segunda Capacitación
10. Listado de asistencia - Segunda Capacitación
11. Evidencias de la capacitación - Segunda Capacitación
12. Analisis General - Segunda Capacitación
13.  Analisis detallado - Segunda capacitación
14. Socialización de los procedimientos actualizados - Segunda Capacitación
15. Acta de socialización - Segunda capacitación
16. Convocatoria - Tercera capacitación
17. Listado de asistencia - Tercera capacitación
18. Evidencias de la capacitación - Tercera capacitación
19. Analisis General - Tercera capacitación
20. Analisis detallado - Tercera capacitación
21. Socialización de los procedimientos actualizados - Tercera capacitación
22 Acta de socialización - Tercera capacitación
 (2024-10-17) / (2024-10-17 04:54 PM)
99% - Diego Camilo Sierra Ramírez: Buen día
Teniendo en cuenta el hallazgo que se ha llevado acabo, respetuosamente nos permitimos adjuntar los siguientes documentos
1. Correo emitido por el subproceso de almacén y suministros convocando la capacitación al personal de mantenimiento
2. Evidencias y procedimientos socializados en las capacitación
3. Pre test de los conocimientos de la capacitación
4. Pos test de los conocimientos aprendidos después de la capacitación realizada
5. Análisis general sobre los resultados obtenidos de la capacitación
6. Análisis relacionando porcentajes por procedimiento y avance en los conocimientos adquiridos
7. Retroalimentación semanal a bodegas y farmacias sobre los procedimientos del subproceso de almacén y de las inconsistencias presentadas en los comprobantes de entrada
En los soportes relacionados se evidencia el link de ingreso para observar el video completo de la capacitación de 4:00 horas, pre test y post test, soportes de la socialización y análisis de resultados (2024-07-12) / (2024-07-15 02:05 PM)</t>
  </si>
  <si>
    <t>100% - ELIZABETH PINILLA CAMACHO: Se realiza seguimiento a la actividad donde se evidencia soportes de 3 capacitaciones y socialización de los procedimientos actualizados con el adjunto de 
listado de asistencia con una cobertura de 98 colaboradores del 16 de agosto del 2024
documento nombrado evidencias de la capacitación el cual incluye pantallazos de los procedimientos socializados, un documento nombrado como análisis general con una adherencia del 85% 
5. Análisis General - Primera capacitación
5.1 Análisis detallado - Primera capacitación
6. Encuesta de adherencia - Primera capacitación
7. Acta de socialización - Primera capacitación
9. Correo de convocatoria - Segunda Capacitación
10. Listado de asistencia - Segunda Capacitación
11. Evidencias de la capacitación - Segunda Capacitación
12. Análisis General - Segunda Capacitación
13. Análisis detallado - Segunda capacitación
14. Socialización de los procedimientos actualizados - Segunda Capacitación
15. Acta de socialización - Segunda capacitación
16. Convocatoria - Tercera capacitación
17. Listado de asistencia - Tercera capacitación
18. Evidencias de la capacitación - Tercera capacitación
19. Análisis General - Tercera capacitación
20. Análisis detallado - Tercera capacitación
21. Socialización de los procedimientos actualizados - Tercera capacitación
22 Acta de socialización - Tercera capacitación
 (2024-10-20) / (2024-10-20 07:59 PM)
10% - ELIZABETH PINILLA CAMACHO: Se realiza seguimiento a la actividad donde los procedimientos actualizados son de las fechas Se realiza seguimiento a la actividad donde se evidencia, en Almera la actualización de los procedimientos. Procedimiento de Ingreso de Bienes de Consumo y Bienes Devolutivos código 14-03-PR-0004, actualizado el 2024-08-08
Procedimiento ingreso de elementos o productos por concepto de donación, transferencia y/o contraprestación código 14-03-PR-0016, actualizado 2024-08-27
Procedimiento salida de bienes de consumo y/o devolutivos código 14-03-PR-0007 actualizado el 2024-08-27 y en los soportes de socialización de encuentra de fechas anteriores por lo que se recomienda verificar los soportes
 (2024-10-09) / (2024-10-09 04:59 PM)
10% - ELIZABETH PINILLA CAMACHO: Se realiza seguimiento a la actividad donde los procedimientos actualizados son de las fechas Se realiza seguimiento a la actividad donde se evidencia, en Almera la actualización de los procedimientos. Procedimiento de Ingreso de Bienes de Consumo y Bienes Devolutivos código 14-03-PR-0004, actualizado el 2024-08-08
Procedimiento ingreso de elementos o productos por concepto de donación, transferencia y/o contraprestación código 14-03-PR-0016, actualizado 2024-08-27
Procedimiento salida de bienes de consumo y/o devolutivos código 14-03-PR-0007 actualizado el 2024-08-27 y en los soportes de socialización de encuentra de fechas anteriores por lo que se recomienda verificar los soportes (2024-09-30) / (2024-09-30 08:06 PM)
10% - ELIZABETH PINILLA CAMACHO: Se realiza seguimiento a la actividad donde los procedimientos actualizados son de las fechas Se realiza seguimiento a la actividad donde se evidencia, en Almera la actualización de los procedimientos. Procedimiento de Ingreso de Bienes de Consumo y Bienes Devolutivos código 14-03-PR-0004, actualizado el 2024-08-08
Procedimiento ingreso de elementos o productos por concepto de donación, transferencia y/o contraprestación código 14-03-PR-0016, actualizado 2024-08-27
Procedimiento salida de bienes de consumo y/o devolutivos código 14-03-PR-0007 actualizado el 2024-08-27 y en los soportes de socialización de encuentra de fechas anteriores por lo que se recomienda verificar los soportes  (2024-09-09) / (2024-09-09 11:15 AM)
ELIZABETH PINILLA CAMACHO: Se realiza seguimiento a la actividad donde se evidencia soportes y análisis de capacitación, sobre procedimiento  generales de almacén de la vigencia 2022, estas capacitaciones no son acordes a las solicitadas en el plan de mejora, se recomienda verificar los soportes y dar cumplimiento a la actividad programada  (2024-07-23) / (2024-07-23 09:58 AM)
ELIZABETH PINILLA CAMACHO: Se realiza seguimiento a la actividad donde no se evidencia inicio de la misma se notifica a responsables
 (2024-06-05) / (2024-06-05 01:45 PM)
ELIZABETH PINILLA CAMACHO: Se realiza seguimiento a la actividad donde no se evidencia inicio de la misma se notifica a responsables
 (2024-05-02) / (2024-05-02 11:41 AM)
ELIZABETH PINILLA CAMACHO: Se realiza seguimiento a la actividad donde no se evidencia inicio de la misma se notifica a responsables
 (2024-04-08) / (2024-04-08 08:12 PM)</t>
  </si>
  <si>
    <t>100% Acción de Mejora 2
Estado: Cumplida Extemporánea
• Fecha de terminación planeada: 06/04/2024
• Fecha de terminación real: 17/10/2024
Seguimiento OCI: En el seguimiento del 17/10/2024, el autocontrol adjuntó las siguientes evidencias:
• Archivo Excel titulado 1. Resultados de la medición de la adherencia de las capacitaciones, en el cual se evidencian los resultados consolidados del pretest y postest.
• Tres archivos PDF con capturas de pantalla de la convocatoria para la socialización y capacitación de los procedimientos e instructivos del subproceso de almacén y suministros.
• Tres listados de asistencia y tres actas de socialización de las fechas 14/06/2024, 16/08/2024, y 28/08/2024, en las que se observó la participación del personal de mantenimiento y equipos industriales, almacén, farmacia, entre otros.
• Dos correos electrónicos que incluyen los procedimientos y formatos actualizados.
En la formulación del Plan de Mejora, se especificó en la columna de Producto o evidencia que el soporte de la actividad serían las Actas de capacitación que incluyan la medición de apropiación al 100 % de los colaboradores del proceso de almacén.
Teniendo en cuenta lo anterior, la acción de mejora presentó un cumplimiento del 100%.</t>
  </si>
  <si>
    <t>Realizar evaluación de apropiación de conocimiento del procedimiento 14-03-PR-0004 Procedimiento de Ingreso de Bienes de Consumo y Bienes Devolutivos y 14-03-PR-0016 Procedimiento de elementos y productos por concepto de donación, transferencia y/o contraprestación, del subproceso de almacén y suministros,14-03-PR-0007 Procedimiento salida de bienes de consumo y/o devolutivos del subproceso de almacén y suministros, dando así cumplimiento a los soportes cargados a la oportunidad de mejora</t>
  </si>
  <si>
    <t>2024-08-30</t>
  </si>
  <si>
    <t>63% - Diego Camilo Sierra Ramírez: Buen día
Teniendo en cuenta el hallazgo que se ha llevado acabo, respetuosamente nos permitimos adjuntar los siguientes documentos
1. Correo emitido por el subproceso de almacén y suministros convocando la capacitación al personal de mantenimiento
2. Evidencias y procedimientos socializados en las capacitación
3. Pre test de los conocimientos de la capacitación
4. Pos test de los conocimientos aprendidos después de la capacitación realizada
5. Análisis general sobre los resultados obtenidos de la capacitación
6. Análisis relacionando porcentajes por procedimiento y avance en los conocimientos adquiridos
7. Retroalimentación semanal a bodegas y farmacias sobre los procedimientos del subproceso de almacén y de las inconsistencias presentadas en los comprobantes de entrada
8. Resultados final de la medición de la adherencia por procedimientos
9. Informe de los test de adherencia
En los soportes relacionados se evidencia el link de ingreso para observar el video completo de la capacitación de 4:00 horas, pre test y post test, soportes de la socialización y análisis de resultados (2024-07-10) / (2024-07-15 01:05 PM)</t>
  </si>
  <si>
    <t>50% - ELIZABETH PINILLA CAMACHO: Se realiza seguimiento a la actividad donde no se evidencia avance de la actividad según los solicitado en el ultimo seguimiento, se notifica a responsable (2025-10-08) / (2025-10-08 05:43 PM)
50% - ELIZABETH PINILLA CAMACHO: Se realiza seguimiento a la actividad donde no se evidencia avance de la actividad según los solicitado en el ultimo seguimiento, se notifica a responsable  (2025-09-12) / (2025-09-12 11:19 AM)
50% - ELIZABETH PINILLA CAMACHO: Se realiza seguimiento a la actividad donde no se evidencia avance segun lo acordado en el ultimo seguimiento 
0% Acción de Mejora 3
Estado: Vencida
Seguimiento OCI: Por parte del Proceso responsable del reporte del avance de la acción, se evidencia un único seguimiento con fecha del 10 de julio de 2024, no obstante, en reunión sostenida del 02-dic-2024 en auditorio de ASDINCGO, se ajustaron las acciones 3 y 4 de la OM 3460; por lo cual, serán de nuevo objeto de seguimiento por parte de la OCI entre marzo y abril de 2025., por lo anterior a la fecha de este seguimiento, no se evidencia un nuevo seguimiento que permita dar por finalizada la acción.
Por lo anterior, se mantiene el porcentaje del seguimiento realizado el 07 de noviembre de 2024, bajo un 50%. (2025-08-08) / (2025-08-08 11:24 AM)
50% - ELIZABETH PINILLA CAMACHO: 0% Acción de Mejora 3
Estado: Vencida
Seguimiento OCI: Por parte del Proceso responsable del reporte del avance de la acción, se evidencia un único seguimiento con fecha del 10 de julio de 2024, no obstante, en reunión sostenida del 02-dic-2024 en auditorio de ASDINCGO, se ajustaron las acciones 3 y 4 de la OM 3460; por lo cual, serán de nuevo objeto de seguimiento por parte de la OCI entre marzo y abril de 2025., por lo anterior a la fecha de este seguimiento, no se evidencia un nuevo seguimiento que permita dar por finalizada la acción.
Por lo anterior, se mantiene el porcentaje del seguimiento realizado el 07 de noviembre de 2024, bajo un 50%.  (2025-07-15) / (2025-07-16 08:27 AM)
50% - ELIZABETH PINILLA CAMACHO: Se realiza seguimiento a la actividad donde se requiere un análisis del pre test y pos test se adjunta listado de asistencia 1. Evidencias de la capacitación - Segunda Capacitación.pdf	
12. Análisis General - Segunda Capacitación.pdf	12. Análisis General - Segunda Capacitación.pdf	
13.  Análisis detallado - Segunda capacitación.pdf	13. Análisis detallado - Segunda capacitación.pdf	
15. Acta de socialización - Segunda capacitación.pdf	15. Acta de socialización - Segunda capacitación.pdf	
18. Evidencias de la capacitación - Tercera capacitación.pdf	18. Evidencias de la capacitación - Tercera capacitación.pdf	
19. Análisis General - Tercera capacitación.pdf	19. Análisis General - Tercera capacitación.pdf	
1. Resultados de la medición de la adherencia de las capacitaciones.xlsx	1. Resultados de la medición de la adherencia de las capacitaciones.xlsx	
20. Análisis detallado - Tercera capacitación.pdf	20. Análisis detallado - Tercera capacitación.pdf	
22. Acta de socialización - Tercera capacitación.pdf	22. Acta de socialización - Tercera capacitación.pdf	
4. Evidencias de la capacitación - Primera capacitación.pdf	4. Evidencias de la capacitación - Primera capacitación.pdf	
5.1 Análisis detallado - Primera capacitación.pdf	5.1 Análisis detallado - Primera capacitación.pdf	
5. Análisis General - Primera capacitación.pdf	5. Análisis General - Primera capacitación.pdf	
Informe de los test de adherencia.pdf	Informe de los test de adherencia.pdf estos documentos relacionados en entregables no se relaciona el análisis detallado en formatos en Word no institucionales es de resaltar que se cuenta con documentos normalizados para las actas y los informes institucionales  (2025-07-15) / (2025-07-15 07:15 AM)
90% - ELIZABETH PINILLA CAMACHO: 	
Lunes, 26 Mayo 2025 / ELIZABETH PINILLA CAMACHO
por seguimiento de control interno se abre oportunidad de mejora con la siguiente observación 50% Acción de Mejora 3
Estado: Vencida
Seguimiento OCI: Por parte del Proceso responsable del reporte del avance de la acción, se evidencia un único seguimiento con fecha del 10 de julio de 2024, no obstante, en reunión sostenida del 02-dic-2024 en auditorio de ASDINCGO, se ajustaron las acciones 3 y 4 de la OM 3460; por lo cual, serán de nuevo objeto de seguimiento por parte de la OCI entre marzo y abril de 2025., por lo anterior a la fecha de este seguimiento, no se evidencia un nuevo seguimiento que permita dar por finalizada la acción.
Por lo anterior, se mantiene el porcentaje del seguimiento realizado el 07 de noviembre de 2024, bajo un 50%. (2025-06-24) / (2025-06-24 07:41 PM)
90% - ELIZABETH PINILLA CAMACHO: por seguimiento de control interno se abre oportunidad de mejora con la siguiente observación 50% Acción de Mejora 3
Estado: Vencida
Seguimiento OCI: Por parte del Proceso responsable del reporte del avance de la acción, se evidencia un único seguimiento con fecha del 10 de julio de 2024, no obstante, en reunión sostenida del 02-dic-2024 en auditorio de ASDINCGO, se ajustaron las acciones 3 y 4 de la OM 3460; por lo cual, serán de nuevo objeto de seguimiento por parte de la OCI entre marzo y abril de 2025., por lo anterior a la fecha de este seguimiento, no se evidencia un nuevo seguimiento que permita dar por finalizada la acción.
Por lo anterior, se mantiene el porcentaje del seguimiento realizado el 07 de noviembre de 2024, bajo un 50%. (2025-05-26) / (2025-05-26 11:54 AM)
100% - ELIZABETH PINILLA CAMACHO: Se realiza seguimiento a la actividad donde se  evidencia cumplimiento de la medición de análisis de apropiación de los procedimientos procedimiento 14-03-PR-0004: Procedimiento de Ingreso de Bienes de Consumo y Bienes Devolutivos y 14-03-PR-0016: y del Procedimiento de elementos y productos por concepto de donación, transferencia y/o contraprestación, del subproceso de almacén y suministros,14-03-PR-0007 - Procedimiento salida de bienes de consumo y/o devolutivos del subproceso de almacén y suministros (2024-12-02) / (2024-12-02 11:20 AM)
50% - ELIZABETH PINILLA CAMACHO: Se realiza seguimiento a la actividad donde como entregable se requiere Informe de resultados de la medición de la adherencia con el 100% (Requerido) se adjunta medición de pre test  y pos test  de la capacitación dada sobre los procedimientos actualizados al personal de almacén  (2024-10-20) / (2024-10-20 08:07 PM)
10% - ELIZABETH PINILLA CAMACHO: Se realiza seguimiento a la actividad donde, como entregable es Informe de resultados de la medición de la adherencia con el 100% (Requerido), y se adjunta socializaciones, listados de asistencia, correos enviados pero no se adjunta el informe
 (2024-10-09) / (2024-10-09 04:59 PM)
10% - ELIZABETH PINILLA CAMACHO: Se realiza seguimiento a la actividad donde, como entregable es Informe de resultados de la medición de la adherencia con el 100% (Requerido), y se adjunta socializaciones, listados de asistencia, correos enviados pero no se adjunta el informe (2024-09-30) / (2024-09-30 08:07 PM)
10% - ELIZABETH PINILLA CAMACHO: Se realiza seguimiento a la actividad donde, como entregable es Informe de resultados de la medición de la adherencia con el 100% (Requerido), y se adjunta socializaciones, listados de asistencia, correos enviados pero no se adjunta el informe  (2024-09-09) / (2024-09-09 11:16 AM)
ELIZABETH PINILLA CAMACHO: Se realiza seguimiento a las actividad donde los soportes adjuntos no dan respuesta a los solicitado en la actividad por lo que se recomienda verificar los soportes con las fechas  (2024-07-23) / (2024-07-23 10:11 AM)
ELIZABETH PINILLA CAMACHO: Se realiza seguimiento a la actividad donde no se evidencia inicio de la misma se notifica a responsables
 (2024-06-05) / (2024-06-05 01:45 PM)
ELIZABETH PINILLA CAMACHO: Se realiza seguimiento a la actividad donde no se evidencia inicio de la misma se notifica a responsables
 (2024-05-02) / (2024-05-02 11:41 AM)
ELIZABETH PINILLA CAMACHO: Se realiza seguimiento a la actividad donde no se evidencia inicio de la misma se notifica a responsables
 (2024-04-08) / (2024-04-08 08:12 PM)</t>
  </si>
  <si>
    <t>Accion 03
Estado: cumplida extemporánea.
Feca de vencimiento: 30/08/2024
Seguimiento OCI: Al verificar los entregables estos dan cuenta que la acción propuesta como es el informe de resultados de apropiación corresponde al  test de adherencia de conocimiento de los procedimientos: 14-03-PR-0004 Procedimiento de Ingreso de Bienes de Consumo y Bienes Devolutivos y 14-03-PR-0016 Procedimiento de elementos y productos por concepto de donación, transferencia y/o contraprestación, del subproceso de almacén y suministros,14-03-PR-0007 Procedimiento salida de bienes de consumo y/o devolutivos del subproceso de almacén y suministros, dando así cumplimiento a los soportes cargados a la oportunidad de mejora  . 
Por lo anterior en el seguimiento efectuado con corte al 30 de septiembre de 2025, se dio por cumplida la acción con un 100%.</t>
  </si>
  <si>
    <t>Wwilliam Forero jimenez</t>
  </si>
  <si>
    <t>Mantenimiento de Infraestructura y equipos Industriales</t>
  </si>
  <si>
    <t>Fortalecer la formulación y seguimiento a los planes de mejoramiento del Subproceso de Mantenimiento de Infraestructura y Equipos Industriales derivados de las diferentes fuentes</t>
  </si>
  <si>
    <t>Deficiencias en la formulación e incumplimiento en la ejecución y seguimiento de planes de mejoramiento.
Durante la ejecución de la auditoría interna se identificó en el aplicativo Almera la Oportunidad de Mejora - OM con ID 3117 denominada Fortalecer la gestión administrativa de los bienes e inventarios a cargo o en custodia del subproceso de Mantenimiento de Infraestructura y Equipos Industriales conformada por 14 acciones de mejora, de las cuales, doce (12) se encontraron en estado atrasado. Por tal razón, el nivel de cumplimiento o grado de avance de la OM fue del 30.48% situándola en estado crítico, según los rangos definidos en el aplicativo Almera.</t>
  </si>
  <si>
    <t>2024-11-26 02:07 PM 55% OM - Abierta
100% - Acción de Mejora 2
Estado: Cumplida
Seguimiento OCI: se verificó el documento denominado Plan de mejoramiento Mantenimiento de Infraestructura y equipos Industriales. en el cual se relacionan las oportunidades de mejora que responden a los hallazgos identificados por la Oficina de Control Interno en la auditoría interna OCI-SISSSO-AI-2024-03 y se relacionan los responsables de cada acción de mejora, cumpliendo así con el Producto o entregable definido para la acción de mejora en su formulación.
Por lo anterior, se evidenció el cumplimiento al 100% de la acción de mejora.
0% - Acción de Mejora 1
Estado: Abierta
Fecha terminación planeada: 30/06/2025
Seguimiento OCI: se verificó el documento en Excel denominado Seguimiento OM Ambiente fisico en el cual se relaciona el seguimiento de las acciones de mejora a corte de octubre. Sin embargo, en la formulación del Plan de Mejora se indicó como producto o entregable Informe de reporte de estado de avance de las oportunidades de mejora del subproceso.
Teniendo en cuenta lo anterior, se evidenció avance de la acción de mejora en 10%, se sugiere que no solo se adjunte Excel de seguimiento sino el informe de reporte del estado de las acciones de mejora.
 Fecha seguimiento OCI: 01/11/2024 [55%]
2025-05-23 10:45 PM Total OM: 55%-Abierta
0% Acción de Mejora 1
 Estado: Vencida
Seguimiento OCI: La acción formulada por el proceso no permite su evaluación objetiva, debido a que carece de elementos medibles y cuantificables. La acción no establece metas, productos esperados, ni fechas específicas, lo cual contraviene los criterios definidos en el instructivo institucional, donde se señala que:
El cumplimiento o eficacia de las acciones u oportunidades de mejora se evalúa a partir de los soportes aportados por cada responsable de las unidades auditadas, los cuales deben evidenciar que se haya ejecutado estrictamente la(s) acción(es) u oportunidad(es) de mejora propuesta(s) para el hallazgo. (Instructivo 17-00-IN-0001, paso 5)
Además, el instructivo enfatiza que en el proceso de seguimiento se debe evaluar si: “las actividades ejecutadas dieron cobertura y corrigieron o subsanaron la causa que dio origen al hallazgo”, (Paso 6, Evaluación de la efectividad). Aspecto que no es posible verificar en este caso por la falta de claridad en el diseño y/o estructura de la acción de mejora.
Por lo anterior, esta Oficina de Control Interno recomienda al proceso responsable reformular la acción, incorporando objetivos concretos, criterios verificables, productos entregables y fechas específicas que permitan su evaluación efectiva y objetiva, conforme a los lineamientos metodológicos vigentes.
En consecuencia, no se asigna porcentaje de avance a la acción de mejora, por lo que este se mantiene en cero (0).
Auditor de Seguimiento: Nathaly Cárdenas
Fecha de seguimiento: 31/03/2025 [55%]</t>
  </si>
  <si>
    <t>Formular los planes de mejoramiento del subproceso de mantenimiento de infraestructura teniendo en cuenta los hallazgos producto de las auditorias y los   responsables de acuerdo a las competencias del perfil</t>
  </si>
  <si>
    <t>2024-09-30</t>
  </si>
  <si>
    <t>100% - Ivonne Slendy Garcia Peña: Se realizó la formulación del plan de mejoramiento producto de auditoria de control interno al Subproceso de mantenimiento de Infraestructura y Equipos Industriales. Las acciones fueron concertadas con el equipo técnico del subproceso, y revisadas y aprobadas por la oficina de calidad y la oficina de control interno. (2024-09-17) / (2024-09-17 11:19 AM)</t>
  </si>
  <si>
    <t>100% - ELIZABETH PINILLA CAMACHO: Se realiza seguimiento a la actividad donde se evidencia no avance a la actividad según lo solicitado en el ultimo seguimiento  (2025-09-12) / (2025-09-12 11:24 AM)
90% - ELIZABETH PINILLA CAMACHO: Se realiza seguimiento a la actividad donde no se evidencia avance de la actividad segun el ultimo seguimiento 
Total OM: 55%-Abierta
0% Acción de Mejora 1
Estado: Vencida
Seguimiento OCI: La acción formulada por el proceso no permite su evaluación objetiva, debido a que carece de elementos medibles y cuantificables. La acción no establece metas, productos esperados, ni fechas específicas, lo cual contraviene los criterios definidos en el instructivo institucional, donde se señala que:
El cumplimiento o eficacia de las acciones u oportunidades de mejora se evalúa a partir de los soportes aportados por cada responsable de las unidades auditadas, los cuales deben evidenciar que se haya ejecutado estrictamente la(s) acción(es) u oportunidad(es) de mejora propuesta(s) para el hallazgo. (Instructivo 17-00-IN-0001, paso 5)
Además, el instructivo enfatiza que en el proceso de seguimiento se debe evaluar si: “las actividades ejecutadas dieron cobertura y corrigieron o subsanaron la causa que dio origen al hallazgo”, (Paso 6, Evaluación de la efectividad). Aspecto que no es posible verificar en este caso por la falta de claridad en el diseño y/o estructura de la acción de mejora.
Por lo anterior, esta Oficina de Control Interno recomienda al proceso responsable reformular la acción, incorporando objetivos concretos, criterios verificables, productos entregables y fechas específicas que permitan su evaluación efectiva y objetiva, conforme a los lineamientos metodológicos vigentes.
En consecuencia, no se asigna porcentaje de avance a la acción de mejora, por lo que este se mantiene en cero (0).
 (2025-08-08) / (2025-08-08 11:28 AM)
90% - ELIZABETH PINILLA CAMACHO: Total OM: 55%-Abierta
0% Acción de Mejora 1
Estado: Vencida
Seguimiento OCI: La acción formulada por el proceso no permite su evaluación objetiva, debido a que carece de elementos medibles y cuantificables. La acción no establece metas, productos esperados, ni fechas específicas, lo cual contraviene los criterios definidos en el instructivo institucional, donde se señala que:
El cumplimiento o eficacia de las acciones u oportunidades de mejora se evalúa a partir de los soportes aportados por cada responsable de las unidades auditadas, los cuales deben evidenciar que se haya ejecutado estrictamente la(s) acción(es) u oportunidad(es) de mejora propuesta(s) para el hallazgo. (Instructivo 17-00-IN-0001, paso 5)
Además, el instructivo enfatiza que en el proceso de seguimiento se debe evaluar si: “las actividades ejecutadas dieron cobertura y corrigieron o subsanaron la causa que dio origen al hallazgo”, (Paso 6, Evaluación de la efectividad). Aspecto que no es posible verificar en este caso por la falta de claridad en el diseño y/o estructura de la acción de mejora.
Por lo anterior, esta Oficina de Control Interno recomienda al proceso responsable reformular la acción, incorporando objetivos concretos, criterios verificables, productos entregables y fechas específicas que permitan su evaluación efectiva y objetiva, conforme a los lineamientos metodológicos vigentes.
En consecuencia, no se asigna porcentaje de avance a la acción de mejora, por lo que este se mantiene en cero (0).
 (2025-07-15) / (2025-07-15 08:49 AM)
90% - ELIZABETH PINILLA CAMACHO: Total OM: 55%-Abierta
0% Acción de Mejora 1
Estado: Vencida
Seguimiento OCI: La acción formulada por el proceso no permite su evaluación objetiva, debido a que carece de elementos medibles y cuantificables. La acción no establece metas, productos esperados, ni fechas específicas, lo cual contraviene los criterios definidos en el instructivo institucional, donde se señala que:
El cumplimiento o eficacia de las acciones u oportunidades de mejora se evalúa a partir de los soportes aportados por cada responsable de las unidades auditadas, los cuales deben evidenciar que se haya ejecutado estrictamente la(s) acción(es) u oportunidad(es) de mejora propuesta(s) para el hallazgo. (Instructivo 17-00-IN-0001, paso 5)
Además, el instructivo enfatiza que en el proceso de seguimiento se debe evaluar si: “las actividades ejecutadas dieron cobertura y corrigieron o subsanaron la causa que dio origen al hallazgo”, (Paso 6, Evaluación de la efectividad). Aspecto que no es posible verificar en este caso por la falta de claridad en el diseño y/o estructura de la acción de mejora.
Por lo anterior, esta Oficina de Control Interno recomienda al proceso responsable reformular la acción, incorporando objetivos concretos, criterios verificables, productos entregables y fechas específicas que permitan su evaluación efectiva y objetiva, conforme a los lineamientos metodológicos vigentes.
En consecuencia, no se asigna porcentaje de avance a la acción de mejora, por lo que este se mantiene en cero (0).
Auditor de Seguimiento: Nathaly Cárdenas (2025-06-24) / (2025-06-24 07:55 PM)
90% - ELIZABETH PINILLA CAMACHO: Total OM: 55%-Abierta
0% Acción de Mejora 1
Estado: Vencida
Seguimiento OCI: La acción formulada por el proceso no permite su evaluación objetiva, debido a que carece de elementos medibles y cuantificables. La acción no establece metas, productos esperados, ni fechas específicas, lo cual contraviene los criterios definidos en el instructivo institucional, donde se señala que:
El cumplimiento o eficacia de las acciones u oportunidades de mejora se evalúa a partir de los soportes aportados por cada responsable de las unidades auditadas, los cuales deben evidenciar que se haya ejecutado estrictamente la(s) acción(es) u oportunidad(es) de mejora propuesta(s) para el hallazgo. (Instructivo 17-00-IN-0001, paso 5)
Además, el instructivo enfatiza que en el proceso de seguimiento se debe evaluar si: “las actividades ejecutadas dieron cobertura y corrigieron o subsanaron la causa que dio origen al hallazgo”, (Paso 6, Evaluación de la efectividad). Aspecto que no es posible verificar en este caso por la falta de claridad en el diseño y/o estructura de la acción de mejora.
Por lo anterior, esta Oficina de Control Interno recomienda al proceso responsable reformular la acción, incorporando objetivos concretos, criterios verificables, productos entregables y fechas específicas que permitan su evaluación efectiva y objetiva, conforme a los lineamientos metodológicos vigentes.
En consecuencia, no se asigna porcentaje de avance a la acción de mejora, por lo que este se mantiene en cero (0).
Auditor de Seguimiento: Nathaly Cárdenas
Fecha de seguimiento: 31/03/2025 (2025-05-26) / (2025-05-26 12:01 PM)
100% - ELIZABETH PINILLA CAMACHO: Se realiza seguimiento a la actividad donde se evidencia cumplimiento con la actividad en la formulación del los planes de mejora, del subproceso de mantenimiento de infraestructura teniendo en cuenta los hallazgos producto de las auditorias y los responsables de acuerdo a las competencias del perfil (2024-09-30) / (2024-09-30 08:45 PM)</t>
  </si>
  <si>
    <t>Total OM: 55%-Abierta
Porcentaje de cumplimiento:0%
Estado: Vencida 
Fecha de terminación planeada: 30-09-2024
Seguimiento OCI: En la verificación realizada por esta Oficina de Control Interno, se puede evidenciar que de las recomendaciones realizadas en fecha de seguimiento 31/03/2025, el proceso responsable no ha generado un nuevo avance no ha actualizado las evidencias que permitan dar cumplimiento a dicha acción de mejora y considerando que la acción se encuentra vencida, esta Ofician de Control Interno mantiene el porcentaje de avance previamente asignado en un 0%.
Por lo anterior, esta Oficina de Control Interno mantiene la observación.
Fecha de seguimiento: 30/09/2025.</t>
  </si>
  <si>
    <t>Monica Liliana Corrales Gomez</t>
  </si>
  <si>
    <t>VENCIDA</t>
  </si>
  <si>
    <t>Debilidad en la aplicación de la metodología para la gestión de riesgos asociados al subproceso.
La Oficina de Control Interno verificó la gestión de un (1) riesgo y tres (3) controles asociados al subproceso auditado, utilizando como criterio la Guía para la administración del riesgo y el diseño de controles -versión 6, evidenciando debilidades en la descripción del riesgo, la estructura para la descripción de los controles y la metodología para la valoración residual del riesgo.</t>
  </si>
  <si>
    <t>Fortalecer la identificación de los riesgos del proceso de ambiente físico teniendo en cuenta los criterios establecidos en la guía para la administración de riesgos del DAFP</t>
  </si>
  <si>
    <t>2024-11-26 01:28 PM 7% OM - Abierta
20% AM1
Estado: Abierta
Fecha terminación planeada: 31/10/2024
Seguimiento OCI: Se evidenció el acta denominada 02-01-FO-0001 Acta subred COMITE GESTIÓN Y DESEMPEÑO 24-09-2024, en la cual se pudo observar, en el numeral 4. la presentación en el comité de Gestión y Desempeño de (...) las adecuaciones que se están realizando junto a los lideres y gestores de riesgo a los riesgos para que estos cumplan con las disposiciones descritas en la Guía del Departamento Administrativo de la Función Pública, así mismo, sean más ;coherentes los controles planteados frente a la causa inmediata y causas raíz; donde se estipulan que van quedar evidenciados tanto los factores internos, como externos, los cuales se encontraban anteriormente descritos en el documento DOFA anexo en cada control, con el objetivo de visualizar más fácilmente este insumo (...)
No obstante, el producto o entregable de la acción de mejora corresponde a Actas de revisión , Teniendo en cuenta lo anterior, se evidenció avance del 20% ya que en el comité de Gestión y Desempeño se indicó que se está trabajando en la revisión y ajuste de los riesgos. Sin embargo, se sugiere cargar las actas de revisión que haya realizado el subproceso de Mantenimiento de infraestructura y equipos industriales 
0% Acción Mejora 2
Fecha terminación planeada: 30/11/2024
Fecha inicio planeada: 01/11/2024
0% Acción Mejora 3
Fecha terminación planeada: 20/01/2025
Fecha inicio planeada: 01/12/2024
Fecha de seguimiento: 31/10/2024 [7%]
2025-05-26 12:53 PM Total OM: Abierta 
20% Acción de Mejora 1
 Estado: Vencida
Seguimiento OCI: Con corte al 31 de marzo de 2025, se verifica que el proceso responsable no ha generado un nuevo avance ni ha actualizado las evidencias en la herramienta dispuesta para el seguimiento.
Cabe recordar que, en el seguimiento anterior con corte al 30 de octubre de 2024, se evidenció el acta denominada 02-01-FO-0001 Acta subred COMITÉ GESTIÓN Y DESEMPEÑO 24-09-2024, en la cual, en el numeral 4, se reportó la presentación ante el Comité de las adecuaciones que se estaban realizando a los riesgos en articulación con los líderes y gestores de riesgo, incluyendo el análisis de causa raíz y los efectos de los controles sobre el riesgo residual. 
No obstante, al no presentarse avances adicionales ni nuevas evidencias que permitan dar cumplimiento a dicha acción de mejora y considerando que la acción se encuentra vencida de acuerdo con la fecha de terminación planeada, esta Oficina de Control Interno mantiene el porcentaje de avance previamente asignado en un 20%.
---------------------------------
0% Acción de Mejora 2
 Estado: Vencida
Seguimiento OCI: Se verifica un avance reportado con fecha del 17 de diciembre de 2024, en el cual se adjuntaron los documentos denominados Acta comité gestión y desempeño SISSSO 17-12-2024-1.pdf y Acta Sesión 04 CICSCI 17-12-2024.pdf.
No obstante, en la revisión de dichas actas no se identificó evidencia de la presentación de la actualización de los riesgos del subproceso de mantenimiento de infraestructura y equipos industriales, tal como se establece en la acción de mejora formulada.
Por lo anterior, esta Oficina de Control Interno recomienda al proceso responsable realizar el cargue de evidencias suficientes, pertinentes y verificables que respalden el cumplimiento de la acción.
En consecuencia, no se asigna porcentaje de avance, por lo que este se mantiene en cero (0).
--------------------------
20% Acción de Mejora 3
 Estado: Vencida
Seguimiento OCI: Seguimiento OCI: Con corte al 31 de marzo de 2025, se reporta un avance con fecha del 17 de diciembre de 2024, sustentado en las actas denominadas Acta comité gestión y desempeño SISSSO 17-12-2024-1.pdf y Acta Sesión 04 CICSCI 17-12-2024.pdf. En estas se señala que se presentó en el Comité Institucional de Gestión y Desempeño la actualización de la estructura de los riesgos, incluidos los del subproceso de mantenimiento de infraestructura y equipos industriales, así como la forma en que se visualizarán en la plataforma ALMERA. También se menciona que en el Comité Institucional del Sistema de Control Interno se presentó la actualización de la Guía de Administración de Riesgos, con las correcciones proyectadas para la vigencia 2025.
No obstante, las evidencias aportadas no corresponden al producto o entregable definido para la acción de mejora, el cual consiste en el pantallazo de la publicación en la plataforma ALMERA y en la página web institucional. Por tanto, no se evidencia cumplimiento total de la acción.
Adicionalmente, según el numeral 6.2 del Instructivo para el seguimiento a planes de mejoramiento por la Oficina de Control Interno (código 17-00-IN-0001, versión 1), se establece que:
“Si en el proceso de seguimiento se identifica que la acción no es medible, clara, o presenta dificultades para su evaluación, la Oficina de Control Interno deberá solicitar la reformulación de la acción con enfoque a resultados, para que sea verificable y cuantificable a través de entregables definidos”.
Por lo anterior, esta Oficina recomienda evaluar la reformulación de la acción de mejora para definir con mayor claridad los productos esperados, asegurando su alineación con lo establecido en el instructivo vigente.
En consecuencia, se asigna un 20% de avance a la acción de mejora.
Auditor de seguimiento: Nathaly Cárdenas
Fecha de seguimiento: 31/03/2025 [13%]</t>
  </si>
  <si>
    <t>Realizar revisión y ajuste  de los  riesgos y controles del subproceso de mantenimiento de infraestructura y equipos industriales, de acuerdo con lo establecido en la Guía para la administración del riesgo de DAFP, teniendo en cuéntala causa raíz registrada en el riesgo y el efecto del control en el riesgo residual, para definir los cambios a realizar en la  matriz.</t>
  </si>
  <si>
    <t>2024-10-31</t>
  </si>
  <si>
    <t>50% - Ivonne Slendy Garcia Peña: El 24 de septiembre se presenta en el Comité Institucional de Gestión y Desempeño, las adecuaciones y estructuración que se viene realizando a los controles teniendo en cuenta el complemento que se debe hacer al objetivo y complemento en los controles, la valoración residual del riesgo era igual a la inherente, entre que se puede ver evidenciado ya en la matriz de riesgo, de acuerdo con lo consignado en la Guía para la administración del riesgo y el diseño de controles en entidades públicas, quedando como compromiso el terminar la actualización en el mes de Diciembre de 2024.
Actividad de actualización se articulara al plan de trabajo del referente de riesgos acorde a los compromisos establecidos en el comité (2024-10-24) / (2024-10-31 02:43 PM)</t>
  </si>
  <si>
    <t>50% - ELIZABETH PINILLA CAMACHO: Se realiza seguimiento a la actividad donde no se evidencia avance de la actividad con la observación de control interno, se solicita validar la información y dar avance a las actividades (2025-10-08) / (2025-10-08 05:51 PM)
50% - ELIZABETH PINILLA CAMACHO: Se realiza seguimiento a la actividad donde no se evidencia avance de la actividad con la observación de control interno, se solicita validar la información y dar avance a las actividades  (2025-09-12) / (2025-09-12 11:39 AM)
50% - ELIZABETH PINILLA CAMACHO: Se realiza seguimiento a la actividad donde no se evidencia avance de la actividad segun el comentario de control interno 
Total OM: Abierta
20% Acción de Mejora 1
Estado: Vencida
Seguimiento OCI: Con corte al 31 de marzo de 2025, se verifica que el proceso responsable no ha generado un nuevo avance ni ha actualizado las evidencias en la herramienta dispuesta para el seguimiento.
Cabe recordar que, en el seguimiento anterior con corte al 30 de octubre de 2024, se evidenció el acta denominada 02-01-FO-0001 Acta subred COMITÉ GESTIÓN Y DESEMPEÑO 24-09-2024, en la cual, en el numeral 4, se reportó la presentación ante el Comité de las adecuaciones que se estaban realizando a los riesgos en articulación con los líderes y gestores de riesgo, incluyendo el análisis de causa raíz y los efectos de los controles sobre el riesgo residual.
No obstante, al no presentarse avances adicionales ni nuevas evidencias que permitan dar cumplimiento a dicha acción de mejora y considerando que la acción se encuentra vencida de acuerdo con la fecha de terminación planeada, esta Oficina de Control Interno mantiene el porcentaje de avance previamente asignado en un 20%. (2025-08-08) / (2025-08-08 11:42 AM)
50% - ELIZABETH PINILLA CAMACHO: Total OM: Abierta
20% Acción de Mejora 1
Estado: Vencida
Seguimiento OCI: Con corte al 31 de marzo de 2025, se verifica que el proceso responsable no ha generado un nuevo avance ni ha actualizado las evidencias en la herramienta dispuesta para el seguimiento.
Cabe recordar que, en el seguimiento anterior con corte al 30 de octubre de 2024, se evidenció el acta denominada 02-01-FO-0001 Acta subred COMITÉ GESTIÓN Y DESEMPEÑO 24-09-2024, en la cual, en el numeral 4, se reportó la presentación ante el Comité de las adecuaciones que se estaban realizando a los riesgos en articulación con los líderes y gestores de riesgo, incluyendo el análisis de causa raíz y los efectos de los controles sobre el riesgo residual.
No obstante, al no presentarse avances adicionales ni nuevas evidencias que permitan dar cumplimiento a dicha acción de mejora y considerando que la acción se encuentra vencida de acuerdo con la fecha de terminación planeada, esta Oficina de Control Interno mantiene el porcentaje de avance previamente asignado en un 20%. (2025-07-15) / (2025-07-15 11:31 AM)
50% - ELIZABETH PINILLA CAMACHO: 20% Acción de Mejora 1
Estado: Vencida
Seguimiento OCI: Con corte al 31 de marzo de 2025, se verifica que el proceso responsable no ha generado un nuevo avance ni ha actualizado las evidencias en la herramienta dispuesta para el seguimiento.
Cabe recordar que, en el seguimiento anterior con corte al 30 de octubre de 2024, se evidenció el acta denominada 02-01-FO-0001 Acta subred COMITÉ GESTIÓN Y DESEMPEÑO 24-09-2024, en la cual, en el numeral 4, se reportó la presentación ante el Comité de las adecuaciones que se estaban realizando a los riesgos en articulación con los líderes y gestores de riesgo, incluyendo el análisis de causa raíz y los efectos de los controles sobre el riesgo residual.
No obstante, al no presentarse avances adicionales ni nuevas evidencias que permitan dar cumplimiento a dicha acción de mejora y considerando que la acción se encuentra vencida de acuerdo con la fecha de terminación planeada, esta Oficina de Control Interno mantiene el porcentaje de avance previamente asignado en un 20%. (2025-06-24) / (2025-06-24 08:22 PM)
100% - ELIZABETH PINILLA CAMACHO: Se realiza seguimiento a la actividad donde se evidencia que el  24 de septiembre se presenta en el Comité Institucional de Gestión y Desempeño, las adecuaciones y estructuración que se viene realizando a los controles teniendo en cuenta el complemento que se debe hacer al objetivo y complemento en los controles, la valoración residual del riesgo era igual a la inherente, entre que se puede ver evidenciado ya en la matriz de riesgo, de acuerdo con lo consignado en la Guía para la administración del riesgo y el diseño de controles en entidades públicas, quedando como compromiso el terminar la actualización en el mes de Diciembre de 2024. (2024-11-06) / (2024-11-06 11:52 AM)</t>
  </si>
  <si>
    <t>Porcentaje de cumplimiento:20%
Estado: Vencida 
Fecha de terminación planeada: 31-10-2024
Seguimiento OCI: se verificó el documento denominado Plan de mejoramiento Mantenimiento de Infraestructura y equipos Industriales, evidenciando que el proceso responsable no ha generado un nuevo avance no ha actualizado las evidencias que permitan dar cumplimiento a dicha acción de mejora y considerando que la acción se encuentra vencida, esta Ofician de Control Interno mantiene el porcentaje de avance previamente asignado en un 20%.
Fecha de seguimiento: 30/09/2025.</t>
  </si>
  <si>
    <t>Presentar los resultados de la apropiación de conocimiento a los Procedimientos en el comité de inventarios</t>
  </si>
  <si>
    <t>2024-11-01</t>
  </si>
  <si>
    <t>63% - Diego Camilo Sierra Ramírez: Cordial saludo. Teniendo en cuenta la mesa de trabajo llevado a cabo y acorde con las conclusiones allí realizadas, adjuntamos documentos contentivos de la capacitación brindada por la Dirección de Complementarios así:
1. Presentación Química Farmacéutica - 08-04-PR-0013 Procedimiento de control de fechas de vencimiento, solicitud de cambio a proveedores o baja de medicamentos y dispositivos médicos.
2. Acta de Capacitación procedimiento 08-04-PR-0013 Química Farmacéutica
3. Correo_ Diego Camilo Sierra - Outlook - Remitiendo la Presentación
4. pretest formato 08-04-PR-0013-12272024151103
5. postest formato 08-04-PR-0013-12272024151259
6. Correo_ Diego Camilo Sierra - Outlook socialización procedimiento 08-04-PR-0013
7. Cuestionario aplicado - Apropiación del Conocimiento procedimiento 08-04-PR-0013
8. Respuestas por colaborador - Apropiación del Conocimiento procedimiento 08-04-PR-0013
9. Análisis general - Apropiación del Conocimiento procedimiento 08-04-PR-0013
10. Informe General
Quedo atento
Diego Camilo Sierra Ramírez
Almacenista General (2024-12-30) / (2024-12-30 09:03 AM)
99% - Diego Camilo Sierra Ramírez: Buenas Tardes 
Cordial saludo. Teniendo en cuenta la mesa de trabajo llevada a cabo y los compromisos allí adquiridos, adjunto la socialización de la apropiación de conocimiento presentada y aprobada en el comité de inventarios mediante acta No 4 del 03 de septiembre de 2024.
Quedo atento  (2024-12-24) / (2024-12-24 01:53 PM)</t>
  </si>
  <si>
    <t>50% - ELIZABETH PINILLA CAMACHO: Se realiza seguimiento a la actividad donde no se evidencia avance de la actividad según los solicitado en el ultimo seguimiento. (2025-10-08) / (2025-10-08 05:43 PM)
50% - ELIZABETH PINILLA CAMACHO: Se realiza seguimiento a la actividad donde no se evidencia avance de la actividad según los solicitado en el ultimo seguimiento. (2025-09-12) / (2025-09-12 11:20 AM)
50% - ELIZABETH PINILLA CAMACHO: Se realiza seguimiento a la actividad donde no se evidencia avance segun lo acordado en el ultimo seguimiento
Seguimiento OCI: Por parte del Proceso responsable del reporte del avance de la acción, se evidencia seguimiento del 02 de diciembre de 2024, no obstante, en reunión sostenida del 02-dic-2024 en auditorio de ASDINCGO, se ajustaron las acciones 3 y 4 de la OM 3460; por lo cual, serán de nuevo objeto de seguimiento por parte de la OCI entre marzo y abril de 2025., Así las cosas, esta Oficina no evidencia el producto o entregable del Acta de reunión de comité de compras planteado en la formulación del Plan de Mejora. 
 (2025-08-08) / (2025-08-08 11:25 AM)
50% - ELIZABETH PINILLA CAMACHO: Seguimiento OCI: Por parte del Proceso responsable del reporte del avance de la acción, se evidencia seguimiento del 02 de diciembre de 2024, no obstante, en reunión sostenida del 02-dic-2024 en auditorio de ASDINCGO, se ajustaron las acciones 3 y 4 de la OM 3460; por lo cual, serán de nuevo objeto de seguimiento por parte de la OCI entre marzo y abril de 2025., Así las cosas, esta Oficina no evidencia el producto o entregable del Acta de reunión de comité de compras planteado en la formulación del Plan de Mejora. (2025-07-15) / (2025-07-15 07:21 AM)
90% - ELIZABETH PINILLA CAMACHO: por seguimiento de control interno quien da 0% Acción de Mejora 4
Estado: Vencida
Seguimiento OCI: Por parte del Proceso responsable del reporte del avance de la acción, se evidencia seguimiento del 02 de diciembre de 2024, no obstante, en reunión sostenida del 02-dic-2024 en auditorio de ASDINCGO, se ajustaron las acciones 3 y 4 de la OM 3460; por lo cual, serán de nuevo objeto de seguimiento por parte de la OCI entre marzo y abril de 2025., Así las cosas, esta Oficina no evidencia el producto o entregable del Acta de reunión de comité de compras planteado en la formulación del Plan de Mejora.
Por lo anterior, se mantiene el porcentaje del seguimiento realizado el 07 de noviembre de 2024, bajo un 0%. se abre oportunidad de mejora (2025-06-24) / (2025-06-24 07:42 PM)
90% - ELIZABETH PINILLA CAMACHO: por seguimiento de control interno quien da 0% Acción de Mejora 4
Estado: Vencida
Seguimiento OCI: Por parte del Proceso responsable del reporte del avance de la acción, se evidencia seguimiento del 02 de diciembre de 2024, no obstante, en reunión sostenida del 02-dic-2024 en auditorio de ASDINCGO, se ajustaron las acciones 3 y 4 de la OM 3460; por lo cual, serán de nuevo objeto de seguimiento por parte de la OCI entre marzo y abril de 2025., Así las cosas, esta Oficina no evidencia el producto o entregable del Acta de reunión de comité de compras planteado en la formulación del Plan de Mejora.
Por lo anterior, se mantiene el porcentaje del seguimiento realizado el 07 de noviembre de 2024, bajo un 0%. se abre oportunidad de mejora  (2025-05-26) / (2025-05-26 11:52 AM)
100% - ELIZABETH PINILLA CAMACHO: Se realzia seguimiento a la actividiad donde desde primer orden de adjunta acta de comite de inventarios del mes de septiembre donde se socializa en el tema de varios, los documentos en que se capacitaron  al personal del proceso de almacen con los resultados de apropiacion donde obtienen una calificacion del 83%, dando asi cumplimeinto con la actividad programada  (2025-01-14) / (2025-01-14 10:19 PM)
ELIZABETH PINILLA CAMACHO: Se realiza seguimiento a la actividad donde no se evidencia inicio de la misma se notifica a responsables
 (2024-12-14) / (2024-12-14 10:51 PM)
ELIZABETH PINILLA CAMACHO: Se realiza seguimiento a la actividad donde no se evidencia inicio de la misma se notifica a responsables
 (2024-11-06) / (2024-11-06 10:01 AM)
ELIZABETH PINILLA CAMACHO: Se realiza seguimiento a la actividad donde no se evidencia inicio de la misma se notifica a responsables
 (2024-10-09) / (2024-10-09 04:59 PM)
ELIZABETH PINILLA CAMACHO: Se realiza seguimiento a la actividad donde no se evidencia inicio de la misma se notifica a responsables
 (2024-09-09) / (2024-09-09 11:16 AM)
ELIZABETH PINILLA CAMACHO: Se realiza seguimiento a la actividad donde no se evidencia inicio de la misma se notifica a responsables
 (2024-06-05) / (2024-06-05 01:46 PM)
ELIZABETH PINILLA CAMACHO: Se realiza seguimiento a la actividad donde no se evidencia inicio de la misma se notifica a responsables
 (2024-05-02) / (2024-05-02 11:41 AM)
ELIZABETH PINILLA CAMACHO: Se realiza seguimiento a la actividad donde no se evidencia inicio de la misma se notifica a responsables
 (2024-04-08) / (2024-04-08 08:13 PM)</t>
  </si>
  <si>
    <t>Accion 04
Estado: cumplida extemporánea.
Feca de vencimiento: 30/08/2024
Seguimiento OCI: Los entregables para la acción de mejora  4  dan respuesta a  la acción de mejora de realizar evaluación de apropiación de conocimiento del procedimiento 14-03-PR-0004 Procedimiento de Ingreso de Bienes de Consumo y Bienes Devolutivos y 14-03-PR-0016 Procedimiento de elementos y productos por concepto de donación, transferencia y/o contraprestación, del subproceso de almacén y suministros .De igual manera   el producto entregable denominado presentar el resultado de la adherencia al procedimiento  identificado con el código 08-04-PR-0013. 
Por lo anterior en el seguimiento efectuado con corte al 30 de septiembre de 2025, se dio por cumplida la acción con un 100%.</t>
  </si>
  <si>
    <t>William Forero Jimenez</t>
  </si>
  <si>
    <t>Presentar en el comité Institucional de Gestión y Desempeño (homologante del comité de riesgos) la actualización de los riesgos del Subproceso de mantenimiento de infraestructura y equipos industriales</t>
  </si>
  <si>
    <t>2024-11-30</t>
  </si>
  <si>
    <t>50% - Gilberto Sierra Ordoñez: Presentar en el comité Institucional de Gestión y Desempeño (homologante del comité de riesgos) la actualización de la estructura de los riesgos, incluyendo los del Subproceso de mantenimiento de infraestructura y equipos industriales, mostrando los cambios a realizar y como se logrará su visualización en la plataforma ALMERA, estando de acuerdo en   por parte del comité en los cambios.
Por otra parte, en el Comité Institucional de Sistema de Control Interno, se presenta la actualización de la Guía de Administración de Riesgo, con las correcciones en la visualización de riesgos y controles a realizarse en la vigencia 2025.  
 (2024-12-17) / (2025-01-13 05:06 PM)
40% - Gilberto Sierra Ordoñez: Presentar en el comité Institucional de Gestión y Desempeño (homologante del comité de riesgos) la actualización de la estructura de los riesgos, incluyendo los del Subproceso de mantenimiento de infraestructura y equipos industriales, mostrando los cambios a realizar y como se logrará su visualización en la plataforma ALMERA, estando de acuerdo en   por parte del comité en los cambios.
Por otra parte, en el Comité Institucional de Sistema de Control Interno, se presenta la actualización de la Guía de Administración de Riesgo, con las correcciones en la visualización de riesgos y controles a realizarse en la vigencia 2025.  
 (2024-12-17) / (2025-01-13 04:56 PM)
13% - Gilberto Sierra Ordoñez: Presentar en el comité Institucional de Gestión y Desempeño (homologante del comité de riesgos) la actualización de la estructura de los riesgos, incluyendo los del Subproceso de mantenimiento de infraestructura y equipos industriales, mostrando los cambios a realizar y como se logrará su visualización en la plataforma ALMERA, estando de acuerdo en   por parte del comité en los cambios.
Por otra parte, en el Comité Institucional de Sistema de Control Interno, se presenta la actualización de la Guía de Administración de Riesgo, con las correcciones en la visualización de riesgos y controles a realizarse en la vigencia 2025.  
 (2024-12-17) / (2025-01-13 05:04 PM)</t>
  </si>
  <si>
    <t>50% - ELIZABETH PINILLA CAMACHO: Se realiza seguimiento a la actividad donde no se evidencia avance de la actividad con la observación de control interno, se solicita validar la información y dar avance a las actividades (2025-10-08) / (2025-10-08 05:55 PM)
50% - ELIZABETH PINILLA CAMACHO: Se realiza seguimiento a la actividad donde no se evidencia avance de la actividad con la observación de control interno, se solicita validar la información y dar avance a las actividades  (2025-09-12) / (2025-09-12 11:40 AM)
50% - ELIZABETH PINILLA CAMACHO: Se realiza seguimiento a la actividad donde no se evidencia avance de la actividad segun el ultimo seguimiento de control interno que es 
0% Acción de Mejora 2
Estado: Vencida
Seguimiento OCI: Se verifica un avance reportado con fecha del 17 de diciembre de 2024, en el cual se adjuntaron los documentos denominados Acta comité gestión y desempeño SISSSO 17-12-2024-1.pdf y Acta Sesión 04 CICSCI 17-12-2024.pdf.
No obstante, en la revisión de dichas actas no se identificó evidencia de la presentación de la actualización de los riesgos del subproceso de mantenimiento de infraestructura y equipos industriales, tal como se establece en la acción de mejora formulada.
Por lo anterior, esta Oficina de Control Interno recomienda al proceso responsable realizar el cargue de evidencias suficientes, pertinentes y verificables que respalden el cumplimiento de la acción.
En consecuencia, no se asigna porcentaje de avance, por lo que este se mantiene en cero (0). (2025-08-08) / (2025-08-08 11:44 AM)
50% - ELIZABETH PINILLA CAMACHO: 0% Acción de Mejora 2
Estado: Vencida
Seguimiento OCI: Se verifica un avance reportado con fecha del 17 de diciembre de 2024, en el cual se adjuntaron los documentos denominados Acta comité gestión y desempeño SISSSO 17-12-2024-1.pdf y Acta Sesión 04 CICSCI 17-12-2024.pdf.
No obstante, en la revisión de dichas actas no se identificó evidencia de la presentación de la actualización de los riesgos del subproceso de mantenimiento de infraestructura y equipos industriales, tal como se establece en la acción de mejora formulada.
Por lo anterior, esta Oficina de Control Interno recomienda al proceso responsable realizar el cargue de evidencias suficientes, pertinentes y verificables que respalden el cumplimiento de la acción.
En consecuencia, no se asigna porcentaje de avance, por lo que este se mantiene en cero (0). (2025-07-15) / (2025-07-15 11:32 AM)
50% - ELIZABETH PINILLA CAMACHO: 0% Acción de Mejora 2
Estado: Vencida
Seguimiento OCI: Se verifica un avance reportado con fecha del 17 de diciembre de 2024, en el cual se adjuntaron los documentos denominados Acta comité gestión y desempeño SISSSO 17-12-2024-1.pdf y Acta Sesión 04 CICSCI 17-12-2024.pdf.
No obstante, en la revisión de dichas actas no se identificó evidencia de la presentación de la actualización de los riesgos del subproceso de mantenimiento de infraestructura y equipos industriales, tal como se establece en la acción de mejora formulada.
Por lo anterior, esta Oficina de Control Interno recomienda al proceso responsable realizar el cargue de evidencias suficientes, pertinentes y verificables que respalden el cumplimiento de la acción.
En consecuencia, no se asigna porcentaje de avance, por lo que este se mantiene en cero (0). (2025-06-24) / (2025-06-24 08:23 PM)
90% - ELIZABETH PINILLA CAMACHO: Se realiza seguimiento a la actividad donde se evidencia acta de socialización del comité de gestión y desempeño del 17 de diciembre 2024 la la actualización de los riesgos del Subproceso de mantenimiento de infraestructura y equipos industriales. pero en el acta adjunta no se evidencia la relación de los riesgos identificados (2025-05-07) / (2025-05-26 12:39 PM)
90% - ELIZABETH PINILLA CAMACHO: Se realiza seguimiento a la actividad donde se evidencia acta de socialización del comité de gestión y desempeño del 17 de diciembre 2024 la la actualización de los riesgos del Subproceso de mantenimiento de infraestructura y equipos industriales. pero en el acta adjunta no se evidencia la relación de los riesgos identificados (2025-04-03) / (2025-05-26 12:39 PM)
90% - ELIZABETH PINILLA CAMACHO: Se realiza seguimiento a la actividad donde se evidencia acta de socialización del comité de gestión y desempeño del 17 de diciembre 2024 la la actualización de los riesgos del Subproceso de mantenimiento de infraestructura y equipos industriales. pero en el acta adjunta no se evidencia la relación de los riesgos identificados (2025-03-05) / (2025-05-26 12:39 PM)
90% - ELIZABETH PINILLA CAMACHO: Se realiza seguimiento a la actividad donde se evidencia acta de socialización del comité de gestión y desempeño del 17 de diciembre 2024 la la actualización de los riesgos del Subproceso de mantenimiento de infraestructura y equipos industriales. pero en el acta adjunta no se evidencia la relación de los riesgos identificados (2025-02-05) / (2025-05-26 12:39 PM)
90% - ELIZABETH PINILLA CAMACHO: Se realiza seguimiento a la actividad donde se evidencia acta de socialización del comité de gestión y desempeño  del 17 de diciembre 2024 la  la actualización de los riesgos del Subproceso de mantenimiento de infraestructura y equipos industriales. pero en el acta adjunta no se evidencia la relación de los riesgos identificados  (2025-01-20) / (2025-01-20 10:46 PM)
ELIZABETH PINILLA CAMACHO: Se realiza seguimiento a la actividad donde se encuentra vencida sin ejecución  (2024-12-14) / (2024-12-14 11:17 PM)</t>
  </si>
  <si>
    <t>Porcentaje de cumplimiento:0%
Estado: Vencida 
Fecha de terminación planeada: 31-11-2024
Seguimiento OCI: En la verificación realizada por esta Oficina de Control Interno, se puede evidenciar que no han actualizado las evidencias que permitan dar cumplimiento a dicha acción de mejora y considerando que la acción se encuentra vencida y que las recomendaciones no fueron subsanadas en el aplicativo Almera.
Por lo anterior, esta Oficina de Control Interno mantiene la observación.
Fecha de seguimiento: 30/09/2025.</t>
  </si>
  <si>
    <t>Publicar en  ALMERA,  la matriz de riesgos actualizada en del subproceso mantenimiento de infraestructura y equipos industriales</t>
  </si>
  <si>
    <t>2025-01-20</t>
  </si>
  <si>
    <t>20% - Gilberto Sierra Ordoñez: Se presenta en el comité Institucional de Gestión y Desempeño (homologante del comité de riesgos) la actualización de la estructura de los riesgos, incluyendo los del Subproceso de mantenimiento de infraestructura y equipos industriales, mostrando los cambios a realizar y como se logrará su visualización en la plataforma ALMERA, estando de acuerdo por parte del comité en los cambios.
Por otra parte, en el Comité Institucional de Sistema de Control Interno, se presenta la actualización de la Guía de Administración de Riesgo, con las correcciones en la visualización de riesgos y controles a realizarse en la vigencia 2025.  
 (2024-12-17) / (2025-01-13 05:02 PM)</t>
  </si>
  <si>
    <t>50% - ELIZABETH PINILLA CAMACHO: Se realiza seguimiento a la actividad donde no se evidencia avance de la actividad con la observación de control interno, se solicita validar la información y dar avance a las actividades (2025-10-08) / (2025-10-08 05:56 PM)
50% - ELIZABETH PINILLA CAMACHO: Se realiza seguimiento a la actividad donde no se evidencia avance de la actividad con la observación de control interno, se solicita validar la información y dar avance a las actividades  (2025-09-12) / (2025-09-12 11:41 AM)
50% - ELIZABETH PINILLA CAMACHO: Se realiza seguimiento a la actividad donde se evidencia avance de las actividad teniendo en cuenta el seguimiento de control interno 
20% Acción de Mejora 3
Estado: Vencida
Seguimiento OCI: Seguimiento OCI: Con corte al 31 de marzo de 2025, se reporta un avance con fecha del 17 de diciembre de 2024, sustentado en las actas denominadas Acta comité gestión y desempeño SISSSO 17-12-2024-1.pdf y Acta Sesión 04 CICSCI 17-12-2024.pdf. En estas se señala que se presentó en el Comité Institucional de Gestión y Desempeño la actualización de la estructura de los riesgos, incluidos los del subproceso de mantenimiento de infraestructura y equipos industriales, así como la forma en que se visualizarán en la plataforma ALMERA. También se menciona que en el Comité Institucional del Sistema de Control Interno se presentó la actualización de la Guía de Administración de Riesgos, con las correcciones proyectadas para la vigencia 2025.
No obstante, las evidencias aportadas no corresponden al producto o entregable definido para la acción de mejora, el cual consiste en el pantallazo de la publicación en la plataforma ALMERA y en la página web institucional. Por tanto, no se evidencia cumplimiento total de la acción.
Adicionalmente, según el numeral 6.2 del Instructivo para el seguimiento a planes de mejoramiento por la Oficina de Control Interno (código 17-00-IN-0001, versión 1), se establece que:
“Si en el proceso de seguimiento se identifica que la acción no es medible, clara, o presenta dificultades para su evaluación, la Oficina de Control Interno deberá solicitar la reformulación de la acción con enfoque a resultados, para que sea verificable y cuantificable a través de entregables definidos”.
Por lo anterior, esta Oficina recomienda evaluar la reformulación de la acción de mejora para definir con mayor claridad los productos esperados, asegurando su alineación con lo establecido en el instructivo vigente. (2025-08-08) / (2025-08-08 11:48 AM)
50% - ELIZABETH PINILLA CAMACHO: 20% Acción de Mejora 3
Estado: Vencida
Seguimiento OCI: Seguimiento OCI: Con corte al 31 de marzo de 2025, se reporta un avance con fecha del 17 de diciembre de 2024, sustentado en las actas denominadas Acta comité gestión y desempeño SISSSO 17-12-2024-1.pdf y Acta Sesión 04 CICSCI 17-12-2024.pdf. En estas se señala que se presentó en el Comité Institucional de Gestión y Desempeño la actualización de la estructura de los riesgos, incluidos los del subproceso de mantenimiento de infraestructura y equipos industriales, así como la forma en que se visualizarán en la plataforma ALMERA. También se menciona que en el Comité Institucional del Sistema de Control Interno se presentó la actualización de la Guía de Administración de Riesgos, con las correcciones proyectadas para la vigencia 2025.
No obstante, las evidencias aportadas no corresponden al producto o entregable definido para la acción de mejora, el cual consiste en el pantallazo de la publicación en la plataforma ALMERA y en la página web institucional. Por tanto, no se evidencia cumplimiento total de la acción.
Adicionalmente, según el numeral 6.2 del Instructivo para el seguimiento a planes de mejoramiento por la Oficina de Control Interno (código 17-00-IN-0001, versión 1), se establece que:
“Si en el proceso de seguimiento se identifica que la acción no es medible, clara, o presenta dificultades para su evaluación, la Oficina de Control Interno deberá solicitar la reformulación de la acción con enfoque a resultados, para que sea verificable y cuantificable a través de entregables definidos”.
Por lo anterior, esta Oficina recomienda evaluar la reformulación de la acción de mejora para definir con mayor claridad los productos esperados, asegurando su alineación con lo establecido en el instructivo vigente. (2025-07-15) / (2025-07-15 11:33 AM)
50% - ELIZABETH PINILLA CAMACHO: 20% Acción de Mejora 3
Estado: Vencida
Seguimiento OCI: Seguimiento OCI: Con corte al 31 de marzo de 2025, se reporta un avance con fecha del 17 de diciembre de 2024, sustentado en las actas denominadas Acta comité gestión y desempeño SISSSO 17-12-2024-1.pdf y Acta Sesión 04 CICSCI 17-12-2024.pdf. En estas se señala que se presentó en el Comité Institucional de Gestión y Desempeño la actualización de la estructura de los riesgos, incluidos los del subproceso de mantenimiento de infraestructura y equipos industriales, así como la forma en que se visualizarán en la plataforma ALMERA. También se menciona que en el Comité Institucional del Sistema de Control Interno se presentó la actualización de la Guía de Administración de Riesgos, con las correcciones proyectadas para la vigencia 2025.
No obstante, las evidencias aportadas no corresponden al producto o entregable definido para la acción de mejora, el cual consiste en el pantallazo de la publicación en la plataforma ALMERA y en la página web institucional. Por tanto, no se evidencia cumplimiento total de la acción.
Adicionalmente, según el numeral 6.2 del Instructivo para el seguimiento a planes de mejoramiento por la Oficina de Control Interno (código 17-00-IN-0001, versión 1), se establece que:
“Si en el proceso de seguimiento se identifica que la acción no es medible, clara, o presenta dificultades para su evaluación, la Oficina de Control Interno deberá solicitar la reformulación de la acción con enfoque a resultados, para que sea verificable y cuantificable a través de entregables definidos”.
Por lo anterior, esta Oficina recomienda evaluar la reformulación de la acción de mejora para definir con mayor claridad los productos esperados, asegurando su alineación con lo establecido en el instructivo vigente.
 (2025-06-24) / (2025-06-24 08:25 PM)
90% - ELIZABETH PINILLA CAMACHO: Se realiza seguimiento a la actividad donde no se evidencia el cumplimiento con el entregable para esta oportunidad de mejora el cual es pantallazo de los riesgos en Almera y se adjunta acta del comité se sugiere soportar con el entregable de la acción (2025-05-07) / (2025-05-26 12:41 PM)
90% - ELIZABETH PINILLA CAMACHO: Se realiza seguimiento a la actividad donde no se evidencia el cumplimiento con el entregable para esta oportunidad de mejora el cual es pantallazo de los riesgos en Almera y se adjunta acta del comité se sugiere soportar con el entregable de la acción (2025-04-06) / (2025-04-06 12:19 PM)
90% - ELIZABETH PINILLA CAMACHO: Se realiza seguimiento a la actividad donde no se evidencia el cumplimiento con el entregable para esta oportunidad de mejora el cual es pantallazo de los riesgos en Almera y se adjunta acta del comité se sugiere soportar con el entregable de la acción
 (2025-03-10) / (2025-03-10 08:49 PM)
90% - ELIZABETH PINILLA CAMACHO: Se realiza seguimiento a la actividad donde no se evidencia el cumplimiento con el entregable para esta oportunidad de mejora el cual es pantallazo de los riesgos en Almera y se adjunta acta del comité se sugiere soportar con el entregable de la acción (2025-02-06) / (2025-02-06 06:17 PM)
90% - ELIZABETH PINILLA CAMACHO: Se realiza seguimiento a la actividad donde no se evidencia el cumplimiento con el entregable para esta oportunidad de mejora el cual es pantallazo de los riesgos en Almera y se adjunta acta del comité se sugiere soportar con el entregable de la acción (2025-01-03) / (2025-01-20 10:50 PM)
ELIZABETH PINILLA CAMACHO: Se realiza seguimiento a la actividad donde se encuentra vencida sin ejecución  (2024-12-14) / (2024-12-14 11:17 PM)</t>
  </si>
  <si>
    <t>Seguimiento OCI: se verificó el documento denominado Plan de mejoramiento actualización de riego del subproceso de Mantenimiento de Infraestructura y equipos Industriales, evidenciando que el proceso responsable no ha generado un nuevo avance, no ha actualizado las evidencias que permitan dar cumplimiento a dicha acción de mejora y considerando que la acción se encuentra vencida, esta Ofician de Control Interno mantiene el porcentaje de avance previamente asignado en un 20%.
Por lo anterior, esta Oficina de Control Interno mantiene la observación.</t>
  </si>
  <si>
    <t>CUMPLIDA PENDIENTE EFECTIVIDAD</t>
  </si>
  <si>
    <t>Fortalecer la adherencia al manual de supervisión e interventoría de la Subred Sur Occidente con el fin de garantizar la transparencia y publicidad de la información en el marco de la ejecución contractual</t>
  </si>
  <si>
    <t>Falta de publicación en el SECOP II de los documentos Contractuales. En una muestra de cinco (5) contratos, la Oficina de Control Interno observó debilidades en el seguimiento de los documentos que hacen parte de la ejecución del contrato y que por mandato legal deben ser publicados en la plataforma SECOP II.</t>
  </si>
  <si>
    <t>2024-11-26 02:27 PM 11% OM - Abierta
33% - Acción de Mejora 1
Estado: Abierta
Fecha terminación planeada: 28/02/2025
Seguimiento OCI: se evidenció soporte de seis correos electrónicos enviados a la Dirección de Contratación, en los que se evidencia documentos adjuntos, los cuales corresponden al mes de septiembre y octubre 2024. En la formulación del Plan de mejora se indicó como producto o entregable Soporte de correo enviado.
Teniendo en cuenta lo anterior, se evidenció avance de la acción de mejora del 33%.
0% - Acción de Mejora 2
Estado: Abierta
Fecha terminación planeada: 01/03/2025
Seguimiento OCI: no se evidenció Informe mensual de seguimiento del cargue de documentos de cada contrato en el cual incluyan como mínimo pantallazo del SECOP II, fecha de solicitud de cargue y fecha de cargue efectivo de los documentos en el SECOP II, de acuerdo con lo indicado en la formulación del Plan de mejoramiento.
Teniendo en cuenta lo anterior, no se evidenció avance de la acción de mejora.
0% Acción Mejora 3
Estado: Abierta
Fecha terminación planeada: 01/03/2025
Se evidenció que la acción no ha sido iniciada, a pesar de que su fecha de inicio estaba programada para el 01/10/2024.
Fecha de seguimiento: 01/11/2024 [11%]
2025-05-26 12:48 PM Total OM: 50%- Abierta
50% Acción de Mejora 1
 Estado: Vencida
Seguimiento OCI: El proceso reportó que el 4 de marzo de 2025 se realizó el envío, mediante correo electrónico, de las facturas correspondientes al mes de enero de 2025 asociadas a diversos contratos del subproceso de mantenimiento, con destino a la Dirección de Contratación, a través del correo institucional publicaciones@subredsuroccidente.gov.co. Este envío tiene como finalidad permitir la publicación de dicha información en la plataforma SECOP, en cumplimiento de las obligaciones relacionadas con la ejecución contractual.
En la verificación realizada por esta Oficina de Control Interno, se identificaron correos electrónicos de envío correspondientes a los meses de septiembre, octubre y febrero, que contienen documentos adjuntos relacionados con la ejecución de contratos. Así mismo, se llevó a cabo la revisión aleatoria de seis contratos, evidenciándose la publicación de la información de ejecución en el botón 7 de la plataforma SECOP, lo que respalda parcialmente la trazabilidad del cumplimiento de la acción.
No obstante, no se evidencia una trazabilidad continua de los reportes mensuales durante toda la vigencia y de la totalidad de los contratos del subproceso de mantenimiento en cada corte.
En consecuencia, se asigna un 50% de avance a la acción de mejora.
------------------------
 50% Acción de Mejora 2
 Estado: Vencida
Seguimiento OCI: El proceso reporta avance el 04 de marzo de 2025. donde realizó el seguimiento al cargue en SECOP II de los soportes de ejecución contractual correspondientes a las facturas del mes de enero de 2025, remitidas en febrero a la Dirección de Contratación para su respectiva publicación. No obstante, se identificó que los contratos incluidos en esta acción no coinciden completamente con los reportados en la acción anterior, es decir la acción 1, relacionada con el envío de facturas a través del correo electrónico. A pesar de que se evidencia un ejercicio de trazabilidad parcial al seguimiento del cargue en SECOP II, no se ha identifica una cobertura mensual sistemática ni un instrumento que registre de forma consolidada y continua el cumplimiento de esta acción, conforme a lo formulado en el plan de mejora.
En consecuencia, se asigna un 50% de avance a la acción de mejora.
--------------------------------
50% Acción de Mejora 3
 Estado: Vencida
Seguimiento OCI: El proceso reporta avance, con fecha del 26 de marzo de 2025, de haber informado a la Dirección de Contratación sobre el resultado del seguimiento a la publicación de facturas en la plataforma SECOP II, indicando que las facturas previamente pendientes fueron publicadas. Como evidencia de esta acción, se allegó el documento “OM 3607 Acción 3 Último Seguimiento.pdf”. 
No obstante, en la verificación realizada por esta Oficina de Control Interno, se identificó que el seguimiento documentado solo incluye los contratos 8869-2022 y 7065-2023, sin evidenciarse un reporte consolidado del resultado del seguimiento de la totalidad de los contratos gestionados por el subproceso de mantenimiento. Lo anterior limita la verificación del cumplimiento integral de la acción, cuyo producto formulado implica el reporte completo a la Dirección de Contratación sobre el seguimiento realizado a las publicaciones en SECOP II, no de forma parcial ni limitada a dos contratos.
En consecuencia, esta Oficina de Control Interno asigna un porcentaje de cumplimiento del 50%, en tanto se evidencia el cumplimiento del reporte para una parte del universo esperado, sin acreditarse su cobertura total.
Auditor de Seguimiento: Nathaly Cárdenas 
Fecha de seguimiento: 31/03/2025 [50%]</t>
  </si>
  <si>
    <t>Realizar el envío mensual a la Dirección de contratación mediante correo electrónico de la información de la ejecución contractual de los contratos del subproceso de mantenimiento para su respectiva publicación en la plataforma SECOP</t>
  </si>
  <si>
    <t>2025-02-28</t>
  </si>
  <si>
    <t>100% - Daniela Andrea Valencia Giraldo: El presente informe consolida la trazabilidad y evidencias de los envíos realizados durante el periodo comprendido entre septiembre de 2024 y febrero de 2025 (incluyendo la facturación correspondiente a enero de 2025), con el fin de demostrar la continuidad y el avance de cumplimiento de la mencionada acción. (2025-09-23) / (2025-09-23 09:25 AM)
50% - Líder de Mantenimiento: Se realiza el envió a través de correo electrónico de las facturas del mes de Enero correspondientes a los contratos 0005-2024, 5098-2024, 5206-2024, 5207-2024, 5208-2024, 5542-2024, 5663-2024, 5725-2023, 6032-2023, 6104-2024, 6751-2023, 5542-2024, 8869-2024, 5973-2024, 6110-2024, 6589-2024, 6596-2024 lo anterior, con el fin de que sean cargadas en la plataforma SECOP como parte de la ejecución de los contratos antes mencionados. Dichas facturas fueron remitidas para cargue en el SECOP en el mes de febrero (2025-03-04) / (2025-03-04 04:26 PM)
80% - Líder de Mantenimiento: Se realiza el envió a través de correo electrónico de las facturas del mes de diciembre de 2024 correspondientes a los contratos  5360-2024, 5973-2024, 6110-2024, 6589-2024, 6596-2024, 8869-2022, 005-2024, 5098-2024, 5206-2024, 5207-2024, 5208-2024, 5542-2024, 5725-2023, 6032-2023, 7065-2023, 7067-2023- 7167-2023, 6104-2024, 5663-2024, 76-2024   lo anterior con el fin de que sean cargadas en la plataforma SECOP como parte de la ejecución de los contratos antes mencionados. (2025-02-07) / (2025-02-07 11:59 AM)
60% - Líder de Mantenimiento: Se realiza el envió a través de correo electrónico de las facturas correspondientes a los contratos 8869-2022, 5973-2024, 5098-2024, 6151-2024, 5208-2024, 5207-2024, 5206-2024, 7067-2023, 5725-2023, 5726-2023, 5663-2024, 0005-2024, 7065-2023, 6032-2023 del mes de noviembre de 2024, lo anterior con el fin de que sean cargadas en la plataforma SECOP como parte de la ejecución de los contratos antes mencionados. (2024-12-20) / (2024-12-20 11:39 AM)
40% - Líder de Mantenimiento: Se realiza el envio a través de correo electronico de las facturas correspondientes a los contratos 8869-2022,  5973-2024 del mes de Octubre de 2024, lo anterior con el fin de que sean cargadas en la plataforma SECOP como parte de la ejecución de los contratos antes mencionados.
 (2024-11-13) / (2024-11-13 07:14 PM)
20% - Líder de Mantenimiento: Se realiza el envio a través de correo electronico de las facturas correspondientes a los contratos 8869-2022, 6149-2023, 5973-2024, 5360-2024, lo anterior con el fin de que sean cargadas en la plataforma SECOP como parte de la ejecución de los contratos antes mencionados, Es de anotar que estas facturas corresponden al mes de septiembre de 2024  o meses anteriores a este. (2024-09-01) / (2024-10-20 08:34 PM)</t>
  </si>
  <si>
    <t>100% - ELIZABETH PINILLA CAMACHO: Se realiza seguimiento a la actividad donde se evidencia informe y relación de contratos enviados a contratación con el fin de garantizar la publicación en el SECOP un total de 54 correos  (2025-10-08) / (2025-10-08 12:02 PM)
50% - ELIZABETH PINILLA CAMACHO: Se realiza seguimiento a la actividad donde no se evidencia avance de esta según lo acordado se solicita subir los soportes teniendo en cuenta la observación de control interno (2025-09-12) / (2025-09-12 11:28 AM)
50% - ELIZABETH PINILLA CAMACHO: Se realiza seguimiento a la actividad donde no se evidencia avance de esta segun lo acordado  se solicita subir los soportes teniendo en cuenta la observacion de control interno  (2025-08-08) / (2025-08-08 11:34 AM)
50% - ELIZABETH PINILLA CAMACHO: 50% Acción de Mejora 1
Estado: Vencida
Seguimiento OCI: El proceso reportó que el 4 de marzo de 2025 se realizó el envío, mediante correo electrónico, de las facturas correspondientes al mes de enero de 2025 asociadas a diversos contratos del subproceso de mantenimiento, con destino a la Dirección de Contratación, a través del correo institucional publicaciones@subredsuroccidente.gov.co. Este envío tiene como finalidad permitir la publicación de dicha información en la plataforma SECOP, en cumplimiento de las obligaciones relacionadas con la ejecución contractual.
En la verificación realizada por esta Oficina de Control Interno, se identificaron correos electrónicos de envío correspondientes a los meses de septiembre, octubre y febrero, que contienen documentos adjuntos relacionados con la ejecución de contratos. Así mismo, se llevó a cabo la revisión aleatoria de seis contratos, evidenciándose la publicación de la información de ejecución en el botón 7 de la plataforma SECOP, lo que respalda parcialmente la trazabilidad del cumplimiento de la acción.
No obstante, no se evidencia una trazabilidad continua de los reportes mensuales durante toda la vigencia y de la totalidad de los contratos del subproceso de mantenimiento en cada corte.
En consecuencia, se asigna un 50% de avance a la acción de mejora. (2025-07-15) / (2025-07-15 10:57 AM)
50% - ELIZABETH PINILLA CAMACHO: 50% Acción de Mejora 1
Estado: Vencida
Seguimiento OCI: El proceso reportó que el 4 de marzo de 2025 se realizó el envío, mediante correo electrónico, de las facturas correspondientes al mes de enero de 2025 asociadas a diversos contratos del subproceso de mantenimiento, con destino a la Dirección de Contratación, a través del correo institucional publicaciones@subredsuroccidente.gov.co. Este envío tiene como finalidad permitir la publicación de dicha información en la plataforma SECOP, en cumplimiento de las obligaciones relacionadas con la ejecución contractual.
En la verificación realizada por esta Oficina de Control Interno, se identificaron correos electrónicos de envío correspondientes a los meses de septiembre, octubre y febrero, que contienen documentos adjuntos relacionados con la ejecución de contratos. Así mismo, se llevó a cabo la revisión aleatoria de seis contratos, evidenciándose la publicación de la información de ejecución en el botón 7 de la plataforma SECOP, lo que respalda parcialmente la trazabilidad del cumplimiento de la acción.
No obstante, no se evidencia una trazabilidad continua de los reportes mensuales durante toda la vigencia y de la totalidad de los contratos del subproceso de mantenimiento en cada corte.
En consecuencia, se asigna un 50% de avance a la acción de mejora.
-- (2025-06-24) / (2025-06-24 08:05 PM)
50% - ELIZABETH PINILLA CAMACHO: 50% Acción de Mejora 1
Estado: Vencida
Seguimiento OCI: El proceso reportó que el 4 de marzo de 2025 se realizó el envío, mediante correo electrónico, de las facturas correspondientes al mes de enero de 2025 asociadas a diversos contratos del subproceso de mantenimiento, con destino a la Dirección de Contratación, a través del correo institucional publicaciones@subredsuroccidente.gov.co. Este envío tiene como finalidad permitir la publicación de dicha información en la plataforma SECOP, en cumplimiento de las obligaciones relacionadas con la ejecución contractual.
En la verificación realizada por esta Oficina de Control Interno, se identificaron correos electrónicos de envío correspondientes a los meses de septiembre, octubre y febrero, que contienen documentos adjuntos relacionados con la ejecución de contratos. Así mismo, se llevó a cabo la revisión aleatoria de seis contratos, evidenciándose la publicación de la información de ejecución en el botón 7 de la plataforma SECOP, lo que respalda parcialmente la trazabilidad del cumplimiento de la acción.
No obstante, no se evidencia una trazabilidad continua de los reportes mensuales durante toda la vigencia y de la totalidad de los contratos del subproceso de mantenimiento en cada corte.
En consecuencia, se asigna un 50% de avance a la acción de mejora.
------------------------ (2025-05-30) / (2025-06-24 08:06 PM)
100% - ELIZABETH PINILLA CAMACHO: Se evidencia por parte de primer orden la notificación de ejecución de contratos, de los meses de octubre, noviembre, diciembre de la vigencia 2024, enero, febrero de la vigencia 2025  (2025-03-26) / (2025-03-26 12:01 PM)
100% - ELIZABETH PINILLA CAMACHO: Se realiza seguimiento a la actividad donde desde primer orden se evidencia  el envió a través de correo electrónico de las facturas del mes de Enero correspondientes a los contratos 0005-2024, 5098-2024, 5206-2024, 5207-2024, 5208-2024, 5542-2024, 5663-2024, 5725-2023, 6032-2023, 6104-2024, 6751-2023, 5542-2024, 8869-2024, 5973-2024, 6110-2024, 6589-2024, 6596-2024 lo anterior, con el fin de que sean cargadas en la plataforma SECOP como parte de la ejecución de los contratos antes mencionados. Dichas facturas fueron remitidas para cargue en el SECOP en el mes de febrero (2025-03-07) / (2025-03-26 12:00 PM)
80% - ELIZABETH PINILLA CAMACHO: Se realiza seguimiento a la actividad donde se evidencia notificación de primer orden en la ejecución de contratos por envió a través de correo electrónico de las facturas del mes de diciembre de 2024 correspondientes a los contratos 5360-2024, 5973-2024, 6110-2024, 6589-2024, 6596-2024, 8869-2022, 005-2024, 5098-2024, 5206-2024, 5207-2024, 5208-2024, 5542-2024, 5725-2023, 6032-2023, 7065-2023, 7067-2023- 7167-2023, 6104-2024, 5663-2024, 76-2024 lo anterior con el fin de que sean cargadas en la plataforma SECOP como parte de la ejecución de los contratos antes mencionados. (2025-03-07) / (2025-03-26 11:59 AM)
60% - ELIZABETH PINILLA CAMACHO: Se realiza seguimiento a la actividad donde se evidencia el envio de los soportes de la ejecucion de los contrataos 8869-2022, 5973-2024, 5098-2024, 6151-2024, 5208-2024, 5207-2024, 5206-2024, 7067-2023, 5725-2023, 5726-2023, 5663-2024, 0005-2024, 7065-2023, 6032-2023 a contratacion para el cargue de en el SECOP II
 (2025-02-06) / (2025-02-06 06:06 PM)
60% - ELIZABETH PINILLA CAMACHO: Se realiza seguimiento a la actividad donde se evidencia el envio de los soportes de la ejecucion de los contrataos 8869-2022, 5973-2024, 5098-2024, 6151-2024, 5208-2024, 5207-2024, 5206-2024, 7067-2023, 5725-2023, 5726-2023, 5663-2024, 0005-2024, 7065-2023, 6032-2023 a contratacion para el cargue de en el SECOP II  (2025-01-03) / (2025-01-20 10:36 PM)
32% - ELIZABETH PINILLA CAMACHO: Se realiza seguimiento a la actividad donde no se evidencia el envío en el l mes de Noviembre  a la Dirección de contratación mediante correo electrónico de la información de la ejecución contractual de los contratos  5360 del 2024 -5973 del 2024-6149-2024 - 8869 del 2024 del subproceso de mantenimiento para su respectiva publicación en la plataforma SECOP   (2024-12-15) / (2024-12-15 07:40 PM)
16% - ELIZABETH PINILLA CAMACHO: Se realiza seguimiento a la actividad donde no se evidencia el envío del mes de Octubre a la  Dirección de contratación mediante correo electrónico de la información de la ejecución contractual de los contratos del subproceso de mantenimiento para su respectiva publicación en la plataforma SECOP . (2024-11-06) / (2024-11-06 11:20 AM)
16% - ELIZABETH PINILLA CAMACHO: Se realiza seguimiento a la actividad donde se evidencia el envío de los contratos del mes de septiembre a la Dirección de contratación mediante correo electrónico de la información de la ejecución contractual de los contratos del sub proceso de mantenimiento para su respectiva publicación en la plataforma SECOP correspondientes a  8869-2022, 6149-2023, 5973-2024, 5360-2024 (2024-10-20) / (2024-10-20 08:54 PM)
ELIZABETH PINILLA CAMACHO: Se realiza seguimiento a la actividad donde no se evidencia inicio de la misma se notifica a responsable  (2024-10-09) / (2024-10-09 05:45 PM)</t>
  </si>
  <si>
    <t>Porcentaje de cumplimiento:100%
Estado: Cumplida Extemporanea
Fecha de terminación planeada: 28-02-2025
Seguimiento OCI: en la verificación realizada por la esta Oficina de Control Interno en el aplicativo Almera, se puede evidenciar en el informe consolidado la trazabilidad y la evidencia de los correos enviados a publicaciones@subredsuroccidente.gov.co, durante los periodos evaluados, comprendido entre septiembre de 2024 y febrero de 2025, con la finalidad de demostrar la continuidad y el avance de cumplimiento del entregable establecido del plan de mejoramiento.
En consecuencia, se asigna un cumplimiento del 100% en la acción de mejora.
Fecha de seguimiento: 30/09/2025.</t>
  </si>
  <si>
    <t>Fuente externa: Seguimientos y evaluaciones</t>
  </si>
  <si>
    <t>Superintendencia Nacional de Salud</t>
  </si>
  <si>
    <t>Plan de mejora urgencias de Kennedy</t>
  </si>
  <si>
    <t>La Subred Integrada de Servicios de Salud Sur Occidente E.S.E – Sede Hospital Occidente de Kennedy, no garantiza la atención con oportunidad de los pacientes que son clasificados como Triage II, toda vez que presenta unos tiempos de atención en el Servicio de urgencias que superan los 30 minutos</t>
  </si>
  <si>
    <t>Gestión Clínica de Urgencias</t>
  </si>
  <si>
    <t>2025-05-26 02:07 PM Total OM: 45% Abierta
0% Acción de Mejora 3
Estado: Vencida
Seguimiento OCI: El proceso reportó como avance la actualización del Manual de Clasificación Inicial de Urgencias con código 09-01-MA-0001, en su versión 14, del 15 de marzo de 2025, documento en el cual se ajustan definiciones, se incorporan funciones asociadas a la gestión del riesgo, estrategias de descongestión y se incluye el concepto de triage respiratorio.
No obstante, al comparar el producto reportado con la acción formulada, esta Oficina de Control Interno evidencia que:
La acción establecida busca designar un médico por turno para atención de pacientes triage II, lo cual es una acción de naturaleza operativa, que requiere evidencias como listados de programación de turnos, resoluciones, asignaciones o reportes de cobertura, que permitan verificar el cumplimiento.
La actualización del manual, si bien es un avance normativo, no da cuenta de la ejecución ni verificación del cumplimiento de la acción formulada.
Además, la acción carece de un entregable claro y no define un mecanismo verificable ni medible, lo cual afecta su trazabilidad y evaluación objetiva.
En este sentido, conforme al paso 5 del Instructivo para el Seguimiento a Planes de Mejoramiento (código 17-00-IN-0001), se establece que:
“Si durante la revisión de la acción de mejora, la Oficina de Control Interno determina que esta no soluciona la causa del hallazgo, no es clara, no es verificable o no cuenta con un producto o entregable definido, se deberá solicitar al proceso responsable la reformulación de la acción.”
Por lo anterior, esta Oficina de Control Interno recomienda, reformular la acción, de manera que contemple un entregable verificable, asociado a la programación y seguimiento efectivo de un recurso médico responsable de triage II por turno, si esa es la causa raíz que se busca subsanar. 
-----------------------------------
90% Acción de Mejora 1
Estado: Vencida
Seguimiento OCI: El proceso reportó como avance la actualización del Manual de Clasificación Inicial de Urgencias (código 09-01-MA-0001), informando que se realizaron ajustes relacionados con las definiciones, funciones de gestión del riesgo, incorporación del triage respiratorio y estrategias de descongestión.
Durante la verificación realizada por esta Oficina de Control Interno, no se encontró el documento cargado en los entregables específicos de la acción formulada. Sin embargo, se verificó que el documento sí se encuentra actualizado en la herramienta ALMERA, con la versión 14 del 15 de marzo de 2025, lo cual da cuenta del cumplimiento sustancial del objetivo propuesto.
Recomendación: Se solicita al proceso responsable cargar el documento como evidencia directa en los entregables de la acción en el sistema de seguimiento, a fin de completar la trazabilidad y verificación documental formal según los formulado en el plan de mejora.
Se asigna un porcentaje del 90% para la acción de mejoramiento. 
Auditor de Seguimiento: Nathaly Cárdenas 
Fecha de seguimiento: 31/03/2025 [45%]</t>
  </si>
  <si>
    <t>Designando un médico para la atención de pacientes clasificados con triage II, garantizando la atención oportuna por turno.</t>
  </si>
  <si>
    <t>100% - DUARTE CELY RODOLFO: Se hace envío de la concertación de actividades del mes de JULIO, AGOSTO Y SEPTIEMBRE donde se cuenta con un medico cada día para la atención en TRIAGE II, con el informe con el analisis de los triage II del III trimestre del 2025
 (2025-10-03) / (2025-10-03 12:26 PM)
70% - DUARTE CELY RODOLFO: Se hace envío de la concertación de actividades del mes de mayo donde se cuenta con un medico cada día para la atención en TRIAGE II.
Se evidencia con las siglas CG/TG2
Adicionalmente, se carga el informe con el análisis y el excel con el total de los pacientes atendidos en triage II (2025-06-13) / (2025-06-13 12:59 PM)
65% - DUARTE CELY RODOLFO: Se hace envío de la concertación de actividades del mes de abril donde se cuenta con un medico cada día, para la atención del TRAIGE II,
Se evidencia con siglas T2 (2025-05-15) / (2025-05-15 03:50 PM)
60% - DUARTE CELY RODOLFO: Se hace envió de los cuadros de concertaciones de los médicos del servicio de Urgencias del Hospital Occidente de Kennedy, en donde se evidencia que cada día se deja un medico, el cual se encarga únicamente de recepcionar triage II, con la nomenclatura CG/TG2
Igualmente, se adjuntan los excel en donde se evidencian los triage II fuera del tiempo estipulado, se realiza el análisis con cada uno de los casos para revisar la causa de la demora en la atención.
 (2025-02-28) / (2025-04-01 04:30 PM)</t>
  </si>
  <si>
    <t>100% - ELIZABETH PINILLA CAMACHO: A solicitud  del seguimiento de Super Salud se continua con el monitoreo de la asignación de personal  para atención Triage, y análisis del indicador de tiempo de atención de triage, donde se adjunta cuadro y informe del indicador de triage del mes julio, agosto y septiembre del 2025. (2025-10-07) / (2025-10-07 10:14 AM)
80% - ELIZABETH PINILLA CAMACHO: Se realiza seguimiento a la actividad donde se evidencia cuadro de asignacion de medico para atencion de pacientes clasificados con triage II, donde se contempla el analisis de los pacientes Clasificados  con triage II  (2025-07-06) / (2025-07-06 08:09 PM)
65% - ELIZABETH PINILLA CAMACHO: Se realiza seguimiento a la actividad donde se requiere el cuadro de turnos del mes de abril con la designación de actividades, para esta actividad se recomienda realizar el soporte en un formato Institucional normalizado (2025-06-09) / (2025-06-09 02:34 PM)
60% - ELIZABETH PINILLA CAMACHO: Se realiza seguimiento a la actividad donde se requiere el cuadro de turnos del mes de marzo y abril con la designacion de actividades, para esta actividad se recomienda realizar el soporte en un formato Institucional normalizado  (2025-05-11) / (2025-05-11 06:37 PM)
60% - ELIZABETH PINILLA CAMACHO: Se realiza seguimiento a la actividad donde se evidencia Número de médicos asignados en el Servicio de Urgencias de Kennedy para atención a pacientes clasificados con triage II
Meta: 4
Febrero 
Se asignan 4 médicos para la atención prioritaria a pacientes con clasificación de triage II / 4 médicos necesarios para la atención de pacientes con clasificación de triage II = 100% 
Marzo 
Se asignan 4 médicos para la atención prioritaria a pacientes con clasificación de triage II / 4 médicos necesarios para la atención de pacientes con clasificación de triage II = 100%
se adjunta cuadros de turnos analisis de indicadores de timepos de atencion de Triage II / Se recomienda realizar el seguimiento del mes de Febrero aparte del mes de Marzo  (2025-04-07) / (2025-04-07 07:39 PM)
ELIZABETH PINILLA CAMACHO: Los soportes que se adjuntan no dan respuesta a lo solicitado, tener en cuenta que los soportes son correspondientes al mes de febrero y marzo con el informe detallado del seguimiento a la atención en el servicio de Urgencias delos meses de febrero y marzo.
Se adjuntan los siguientes soportes que no dan respuesta a la solicitud, se solicita modificar los soportes teniendo en cuanta lo solicitado en el entregable 
 (2025-04-04) / (2025-04-04 06:18 AM)</t>
  </si>
  <si>
    <t xml:space="preserve">Fecha de seguimiento:  21/10/2025
•	El proceso reportó avance del Porcentaje: 45 %        Estado: Critico (0% y 69%) de 2025-05-26 02:07 PM: 
	0% Acción de Mejora 3 Estado: Vencida
	90% Acción de Mejora 1Estado: Vencida
Nivel de avance o cumplimiento de la Oportunidad de mejora:
•	En el presente seguimiento Almera registra para el ID Avance ponderado: 100,00% [100,00%]
Total, OM_:88.88 –( Abierta) 
Porcentaje de la OM: 88.88% Estado Aceptable
Nivel de cumplimiento de cada acción de mejora:
Porcentaje de cada acción de mejora para el periodo evaluado:
1.	100%
2.	100%
3.	66.66 %
Porcentaje Acción de Mejora evaluada: Identificación 3: ID de la actividad 41033 Para la Fecha de Terminación Planeada 28/02/2025
Se asigna un porcentaje del 66.66% para la acción de mejoramiento
Estado: vencida 
Conclusiones o resultados del seguimiento de la acción de mejora que integra la Oportunidad de mejora:
-	Seguimiento OCI: 
En el presente seguimiento Almera registra para el ID Avance ponderado: 100,00% [100,00%]
Los soportes o avances incluidos para la acción de mejora en el documento con nombre PLAN MEJORA URGENCIAS KENNEDY SUBRED SUROCCIDENTE VR2 11032025 cargado en el ID 3727 en Almera Institucional fueron:
- Cuadro de asignación de actividades del Servicio de Urgencias del Hospital Occidente de Kennedy por turno.
El seguimiento OCI previo reportó: “La acción establecida busca designar un médico por turno para atención de pacientes triage II, lo cual es una acción de naturaleza operativa, que requiere evidencias como listados de programación de turnos, resoluciones, asignaciones o reportes de cobertura, que permitan verificar el cumplimiento.” 
Se evidenció el archivo con nombre:” FEBRERO   2025”,  es conforme el entregable cargado.( 33,33)
- Informe mensual con el seguimiento a la atención en el Servicio de Urgencias del triage II que incluya, el análisis del total de pacientes atendidos que superaron los 30 minutos en la oportunidad de la atención Sin evidencia del mismo para el periodo de la acción de mejora evaluada. .(0)
Se mantiene la recomendación previa de la OCI:
“Si durante la revisión de la acción de mejora, la Oficina de Control Interno determina que esta no soluciona la causa del hallazgo, no es clara, no es verificable o no cuenta con un producto o entregable definido, se deberá solicitar al proceso responsable la reformulación de la acción.
Por lo anterior, esta Oficina de Control Interno recomienda, reformular la acción, de manera que contemple un entregable verificable, asociado a la programación y seguimiento efectivo de un recurso médico responsable de triage II por turno, si esa es la causa raíz que se busca subsanar.”
- matriz con la relación de los pacientes atendidos en triage II.
Se evidenció el archivo base en excel con nombre TOTAL TRIAGE FEBRERO-25 en la hoja 2 describe  TRIAGE II al revisar se evidencia en la base: “FECHA INICIO TRIAGE, FECHA CONFIRMACIÓN TRIAGE, CLASIFICACIÓN TRIAGE al revisar corresponde al 100% de los registros en la hoja a:” 002” ; MINUTOS FECHA CONFIRMACIÓN TRIAGE VS FECHA_ATENCION_INICIAL; Tiempo de ingreso al triage-Tiempo digiturno (minutos/segundos) al revisar la formula predeterminada para este item, no en todas las filas funciona; Tiempo en consulta de  triage (minutos/segundos). ”,  es conforme el entregable cargado. .( 33,33)
Adicionalmente se evidenció el archivo en PDF con nombre:”Tiempo promedio de espera para la atención del paciente clasificado como Triage II en el” que corresponde al pantallazo de la cara del indicador de almera: Código PAAI-25-09-01, sin asociación que lo integre como parte de la evidencia.
De acuerdo a los avances reportados, esta Oficina de Control Interno evidencia que el proceso reportó adicionalmente incluyo en los entregables:
09-00-FO-0016 Cuadro asignación de áreas medicina ABR.xlsx	09-00-FO-0016 Cuadro asignación de áreas medicina ABR.xlsx
09-00-FO-0016 Cuadro asignación de áreas medicina MAY.xlsx	09-00-FO-0016 Cuadro asignación de áreas medicina MAY.xlsx
ABRIL 2025.xlsx	
CONCERTACION ACTIVIDADES MARZO 2025 MED.xlsx	
TOTAL TRIAGE ABRIL -25.xlsx	
TOTAL TRIAGE MAYO-25.xlsx	
Se identifica que dos de las tres evidencias presentadas corresponden al producto formulado en el plan de mejoramiento,
La Oficina de Control Interno recomienda mejorar la consistencia documental y asegurar el cumplimiento del cargue de los entregables formulados en las acciones propuestas con oportunidad con la participación documentada de los actores.
Nombre y apellidos del Auditor que realizo el seguimiento:
Carmen Mireya Reyes Moreno
</t>
  </si>
  <si>
    <t xml:space="preserve">DEISSY NATHALY CARDENAS LEMUS </t>
  </si>
  <si>
    <t>Secretaria General</t>
  </si>
  <si>
    <t>EVALUACIÓN CALIDAD Y SEGUIMIENTO A LA OPORTUNIDAD DE LAS RESPUESTAS</t>
  </si>
  <si>
    <t>Se registra la respuesta en el sistema extemporáneamente. Peticiones vencidas en el sistema</t>
  </si>
  <si>
    <t>Fortalecer la oportunidad de las respuestas en el aplicativo bogota te escucha</t>
  </si>
  <si>
    <t>Participación comunitaria y servicio al ciudadano</t>
  </si>
  <si>
    <t>2025-05-26 02:06 PM Total OM: 
0% Acción de Mejora 1
 Estado: Vencida
Seguimiento OCI: El hallazgo identificado por la Secretaría General en el informe de auditoría Evaluación Calidad y Seguimiento a la Oportunidad de las Respuestas hace referencia a respuestas extemporáneas en el sistema, señalando específicamente peticiones vencidas. 
En el avance reportado el 20 de marzo de 2025, el proceso adjunta como evidencia un correo con fecha 3 de marzo de 2025, en el que se menciona la actualización del instructivo 03-01-IN-0021, no de la matriz definida como producto en el plan de mejoramiento.
Adicionalmente, en la revisión realizada por esta Oficina de Control Interno, se identificó en la sección de entregables de Almera el archivo “03-01-FO-0026 Matriz de requerimientos V4 (2)” con fecha de actualización de Almera el 5/02/2025, es decir, antes de la fecha en la que se reporta la actualización del instructivo (03-01-IN-0021) mediante correo del 4/03/2025. Esta diferencia temporal evidencia una inconsistencia entre la acción reportada, el producto formulado y la evidencia cargada, lo que impide validar la trazabilidad y el cumplimiento efectivo de la acción.
Recomendación:
Se recomienda al proceso responsable verificar y ajustar el cumplimiento de la acción según lo formulado, cargando la matriz actualizada como evidencia clara, pertinente y coherente con las fechas reportadas, de forma que sea verificable y atribuible a la acción de mejora relacionada con el hallazgo.
En consecuencia, no se asigna porcentaje de avance a la acción de mejoramiento formulada. 
---------------------------------
0% Acción de Mejora 2
 Estado: Vencida
Seguimiento OCI: En el avance reportado el 20 de marzo de 2025, el proceso adjuntó como evidencia el archivo “SOPORTE Actualización Matriz de Requerimientos.pdf”, que corresponde a una cadena de correos entre la líder de PQRS y el referente de control documental. Sin embargo, tras el análisis del contenido del documento se observó que:
• No se confirma en ningún momento la actualización del instructivo IN-0021, que es el producto formulado en el plan de mejora.
• Por el contrario, en el correo fechado el 5 de febrero de 2025, el referente de control documental expresamente aclara que el instructivo no está en la estructura actualizada ni contiene la actualización del TRD en la elaboración y revisión.
• Se enumeran los documentos que sí fueron actualizados, y el IN-0021 no figura entre ellos.
A su vez, no se encuentra cargado dicho instructivo como evidencia en la sección de entregables del aplicativo Almera, lo que impide verificar su actualización.
Recomendación:
Por lo anterior, se recomienda al proceso responsable verificar y ajustar el cumplimiento de la acción según lo formulado, cargando la matriz actualizada como evidencia clara, pertinente y coherente con las fechas reportadas, de forma que sea verificable y atribuible a la acción de mejora relacionada con el hallazgo.
En consecuencia, no se asigna porcentaje de avance a la acción de mejoramiento formulada. 
------------------------
75% Acción de Mejora 3
 Estado: Vencida
Seguimiento OCI: En la verificación realizada por esta Oficina de Control Interno, se identificó el documento ACTA EQUIPO 07 03 2024.pdf, en el cual se documenta que se llevó a cabo una reunión el 7 de marzo de 2025 con el equipo PQRS. En dicha reunión se socializó específicamente:
•La actualización del formato 03-01-FO-0026 correspondiente a la Matriz de requerimientos V4
• La actualización del instructivo 03-01-IN-0021 Instructivo diligenciamiento matriz de requerimientos V3.pdf 
Esto permite confirmar que sí se realizó la socialización de ambos documentos, como estaba previsto en el plan de mejora.
No obstante, la actualización del instructivo aún no ha sido evidenciada en la plataforma Almera, ni se encuentra anexa a la acción como soporte en los entregables. Esta inconsistencia no permite que se lleve a acabo el cumplimiento total de la acción, debido a que uno de los documentos socializados no está aún formalmente validado como actualizado.
En consecuencia, se asigna un 75% como avance a la acción de mejoramiento formulada. 
Auditor de Seguimiento: Nathaly Cárdenas 
Fecha de seguimiento: 31/03/2025 [75%]</t>
  </si>
  <si>
    <t>Realizar actualización de 03-01-FO-0026 Matriz de requerimientos</t>
  </si>
  <si>
    <t>100% - ROSA VIVIANA CUBILLOS MEDRANO: Se presenta la matriz de requerimientos código de almera  03-01-FO-0026, con fecha de actualización del 5 de febrero de 2025,.Si bien el instructivo cuenta con fecha del 4 de marzo, la matriz  es un  anexo del instructivo por tanto se debía contar primero con la actualización de la matriz. (2025-05-20) / (2025-05-20 02:49 PM)
100% - BEATRIZ SOFIA MARTINEZ LANDAZABAL: Se realizo actualización de la matriz de requerimientos,
Se adjunta correo de confirmación del Ingeniero Charari - Referente Control documental.  (2025-03-31) / (2025-03-31 02:41 PM)</t>
  </si>
  <si>
    <t>100% - Sandra Patricia Giraldo Cosma: Se adjunta soporte que evidencia el cumplimiento de la acción (2025-05-19) / (2025-05-19 03:13 PM)
1% - Nelfi Yanneth Peña Quitian: No se evidencia soporte de la gestión, a la actividad planteada para ejecución durante el periodo 2025-02-01 al	2025-02-28.
Actividad vencida, se requiere de carácter urgente su cumplimiento. (2025-03-20) / (2025-03-20 10:46 AM)
Sandra Patricia Giraldo Cosma: Se evidencia porcentaje del 10% de seguimiento de primer orden sin evidencia del inicio de la acción  (2025-02-18) / (2025-02-18 11:29 AM)</t>
  </si>
  <si>
    <t>Accion :01
Estado: cumplida .
Fecha de vencimiento:
Seguimiento OCI: Se evidencia dentro del entregable que da razón a la acción de mejoramiento propuesta como es:  
-. Actualización de matriz de requerimientos v4 identificada con el código 03-01-FO-0026.   
Por lo anterior en el seguimiento efectuado con corte al 30 de septiembre de 2025, se dio por cumplida la acción con un 100%.</t>
  </si>
  <si>
    <t>WILLIAM FORERO JIMENEZ</t>
  </si>
  <si>
    <t>Actualizar IN-0021 Instructivo diligenciamiento matriz de requerimientos</t>
  </si>
  <si>
    <t>100% - ROSA VIVIANA CUBILLOS MEDRANO: Se adjunta soporte de correo de actualización en Almera de instructivo diligenciamiento, matriz de requerimientos  así como el instructivo  que se encuentra en Almera en pdf.  (2025-05-20) / (2025-05-20 03:03 PM)
100% - BEATRIZ SOFIA MARTINEZ LANDAZABAL: Se da por terminada la actividad con la actualización de la matriz de requerimientos (2025-03-31) / (2025-03-31 02:38 PM)
80% - BEATRIZ SOFIA MARTINEZ LANDAZABAL: Se realizo instructivo del diligenciamiento matriz de requerimientos,
Se adjunta correo de confirmación del Ingeniero Charari - Referente Control documental.  (2025-02-27) / (2025-03-31 02:37 PM)</t>
  </si>
  <si>
    <t>100% - Sandra Patricia Giraldo Cosma: Se adjunta soporte qye evidencia la actualización del instructivo dando alcance a lo requerido en la acción (2025-06-01) / (2025-06-01 03:54 PM)
10% - Sandra Patricia Giraldo Cosma: El soporte no corresponde a la actualización del instructivo revisar y ajustar. (2025-05-19) / (2025-05-19 03:14 PM)
Nelfi Yanneth Peña Quitian: No se evidencia soporte de la gestión, a la actividad planteada para ejecución durante el periodo 2025-02-01 al 2025-02-28.
Actividad vencida, se requiere de carácter urgente su cumplimiento. (2025-03-20) / (2025-03-20 10:49 AM)
Sandra Patricia Giraldo Cosma: No se evidencia inicio de la acción (2025-02-18) / (2025-02-18 11:29 AM)</t>
  </si>
  <si>
    <t>Accion :02
Estado: cumplida .
Fecha de vencimiento: 28-02-2025  
Seguimiento OCI: Se evidencia dentro del entregable que da razón a la acción de mejoramiento propuesta como es:  
-. instructivo diligenciamiento matriz de requerimientos identificado con código 03-01-IN-0021 de fecha 3-03-2025. 
Por lo anterior en el seguimiento efectuado con corte al 30 de septiembre de 2025, se dio por cumplida la acción con un 100%.</t>
  </si>
  <si>
    <t>Realizar seguimiento al cargue en SECOP II de los soportes de ejecución de los contratos del Subproceso de mantenimiento de infraestructura de manera mensual dejando las evidencias correspondientes</t>
  </si>
  <si>
    <t>2025-03-01</t>
  </si>
  <si>
    <t>50% - Líder de Mantenimiento: Se realiza seguimiento al cargue en el secop II de las facturas remitidas a la dirección de contratación correspondiente a las facturas que se recibieron en enero y fueron enviadas a contratación en el mes de febrero de 2025 (2025-03-04) / (2025-03-04 04:28 PM)
80% - Líder de Mantenimiento: Se realiza seguimiento al cargue en el secop II de las facturas remitidas a la dirección de contratación correspondiente a las facturas que se recibieron en diciembre y fueron enviadas a contratación en el mes de enero de 2025 (2025-02-27) / (2025-02-27 01:15 PM)
60% - Líder de Mantenimiento: Se realiza seguimiento al cargue  en el secop II de las facturas remitidas a la dirección de contratación correspondientes a los meses de Septiembre, Octubre y Noviembre. 
 (2024-12-20) / (2024-12-20 11:55 AM)
20% - Líder de Mantenimiento: Se realiza seguimiento a las facturas enviadas en el mes de septiembre que a la fecha no han sido publicadas en el secop II  (2024-11-13) / (2024-11-13 07:21 PM)</t>
  </si>
  <si>
    <t>50% - ELIZABETH PINILLA CAMACHO: Se realiza seguimiento a la actividad donde no se evidencia avance de la actividad con los soportes solicitados en la revisión de la oportunidad de mejora  (2025-09-12) / (2025-09-12 11:31 AM)
50% - ELIZABETH PINILLA CAMACHO: Se realiza seguimiento a la actividad donde no se evidencia avance segun lo acordado con el seguimiento de control interno, se notifica a responsable  (2025-08-08) / (2025-08-08 11:35 AM)
50% - ELIZABETH PINILLA CAMACHO: 50% Acción de Mejora 2
Estado: Vencida
Seguimiento OCI: El proceso reporta avance el 04 de marzo de 2025. donde realizó el seguimiento al cargue en SECOP II de los soportes de ejecución contractual correspondientes a las facturas del mes de enero de 2025, remitidas en febrero a la Dirección de Contratación para su respectiva publicación. No obstante, se identificó que los contratos incluidos en esta acción no coinciden completamente con los reportados en la acción anterior, es decir la acción 1, relacionada con el envío de facturas a través del correo electrónico. A pesar de que se evidencia un ejercicio de trazabilidad parcial al seguimiento del cargue en SECOP II, no se ha identifica una cobertura mensual sistemática ni un instrumento que registre de forma consolidada y continua el cumplimiento de esta acción, conforme a lo formulado en el plan de mejora. (2025-07-15) / (2025-07-15 10:59 AM)
50% - ELIZABETH PINILLA CAMACHO: 
50% Acción de Mejora 2
Estado: Vencida
Seguimiento OCI: El proceso reporta avance el 04 de marzo de 2025. donde realizó el seguimiento al cargue en SECOP II de los soportes de ejecución contractual correspondientes a las facturas del mes de enero de 2025, remitidas en febrero a la Dirección de Contratación para su respectiva publicación. No obstante, se identificó que los contratos incluidos en esta acción no coinciden completamente con los reportados en la acción anterior, es decir la acción 1, relacionada con el envío de facturas a través del correo electrónico. A pesar de que se evidencia un ejercicio de trazabilidad parcial al seguimiento del cargue en SECOP II, no se ha identifica una cobertura mensual sistemática ni un instrumento que registre de forma consolidada y continua el cumplimiento de esta acción, conforme a lo formulado en el plan de mejora. (2025-06-24) / (2025-06-24 08:08 PM)
50% - ELIZABETH PINILLA CAMACHO: 
50% Acción de Mejora 2
Estado: Vencida
Seguimiento OCI: El proceso reporta avance el 04 de marzo de 2025. donde realizó el seguimiento al cargue en SECOP II de los soportes de ejecución contractual correspondientes a las facturas del mes de enero de 2025, remitidas en febrero a la Dirección de Contratación para su respectiva publicación. No obstante, se identificó que los contratos incluidos en esta acción no coinciden completamente con los reportados en la acción anterior, es decir la acción 1, relacionada con el envío de facturas a través del correo electrónico. A pesar de que se evidencia un ejercicio de trazabilidad parcial al seguimiento del cargue en SECOP II, no se ha identifica una cobertura mensual sistemática ni un instrumento que registre de forma consolidada y continua el cumplimiento de esta acción, conforme a lo formulado en el plan de mejora. (2025-05-30) / (2025-06-24 08:08 PM)
100% - ELIZABETH PINILLA CAMACHO: Se realiza seguimiento a la actividad donde se evidencia, elseguimiento del cargue de los contratos correspondientes al mes de octubre,noviembre , dicimebre de la vigencia 2024 y enero , febrero de la vigencia 2025 se adjunta soportes de seguimiento  Informe mensual de seguimiento del cargue de documentos de cada contrato en el cual incluyan como mínimo pantallazo del SECOP II , fecha de solicitud de cargue y fecha de cargue efectivo de los documentos en el SECOP II (Requerido) (2025-03-06) / (2025-03-26 01:02 PM)
40% - ELIZABETH PINILLA CAMACHO: Se realiza seguimiento a la actividad donde se adjunta informe de seguimiento de los soportes de los contratos reportados en los meses de Octubre Noviembre y diciembre dando con cumplimiento del 40% a la actividad planteada (2025-02-06) / (2025-02-06 06:07 PM)
40% - ELIZABETH PINILLA CAMACHO: Se realiza seguimiento a la actividad donde se adjunta  informe de seguimiento de los  soportes de  loscontratos reportados en los meses de Octubre Noviembre y diciembre dando cun cumplimeinto del 40% a la actividad planteada  (2025-01-03) / (2025-01-20 10:38 PM)
20% - ELIZABETH PINILLA CAMACHO: Se realiza seguimiento a la actividad donde se evidencia seguimiento de 7 contratos sin evidencia  del cargue de los soportes de los documentos enviados lo cual se evidencia envió de correo con la solicitud  (2024-12-15) / (2024-12-15 07:47 PM)
ELIZABETH PINILLA CAMACHO: Se realiza seguimiento de a la actividad donde se evidencia no seguimiento del cargue de los soportes enviados en el mes de Septiembre, correspondientes a los contratos  8869-2022, 6149-2023, 5973-2024, 5360-2024 (2024-11-06) / (2024-11-06 11:21 AM)</t>
  </si>
  <si>
    <t>Porcentaje de cumplimiento:100%
Estado: Cumplida extemporanea
Fecha de terminación planeada: 01-03-2025
Seguimiento OCI: En el seguimiento realizado por esta Oficina de Control Interno, mediante el aplicativo Almera se evidencia que en la acción No 3 se encuentra publicado el entregable establecido en el plan de mejoramiento para la acción No 2, Informe mensual de seguimiento del cargue de documentos de cada contrato en el cual incluyan pantallazo del SECOP II, fecha de solicitud de cargue y fecha de cargue efectivo de los documentos en el SECOP II , debidamente publicados en la plataforma SECOP II, asegurando el cumplimiento de las obligaciones contractuales y de transparencia.
Recomendación: Se solicita al proceso responsable ajustar el entregable cargado en la acción 3 y que corresponde al entregable de la acción 2, para que el entregable establecido en el plan de mejoramiento publicado en ALMERA, asegurando coherencia documental y verificación completa del cumplimiento.
En consecuencia, se asigna un cumplimiento del 100% en la acción de mejora.
Fecha de seguimiento: 30/09/2025.</t>
  </si>
  <si>
    <t>Reportar a la Dirección de contratación mediante correo electrónico el resultado del seguimiento de la publicación de los documentos en el SECOP II</t>
  </si>
  <si>
    <t>99% - Daniela Andrea Valencia Giraldo: En el marco del Plan de Mejoramiento aprobado y en atención a la Oportunidad de Mejora N° 3607, la Acción de Mejora 3 tiene como objetivo garantizar que las facturas y soportes de ejecución contractual, remitidos mensualmente a la Dirección de Contratación/Publicaciones (Ver Acción 1), sean debidamente publicados en la plataforma SECOP II, asegurando el cumplimiento de las obligaciones contractuales y de transparencia. (2025-09-25) / (2025-09-25 09:12 AM)
50% - Daniela Andrea Valencia Giraldo: Seguimiento y Finalización de la Publicación de Facturas en SECOP II
Se informa a la Dirección de Contratación sobre el resultado del seguimiento de la publicación de las facturas en la plataforma SECOP II. Las facturas pendientes han sido publicadas, y se adjunta la evidencia correspondiente, confirmando que la acción 3 ha quedado completamente finalizada. (2025-03-26) / (2025-03-26 11:26 AM)
60% - Líder de Mantenimiento: Se envía correos a la dirección de contratación la reiteración del cargue de las facturas  (2025-02-27) / (2025-02-27 01:18 PM)
40% - Líder de Mantenimiento: Se  envían correos a la Dirección de contratación reiterando la solicitud del cargue de las facturas de los contratos al Secop II  (2024-12-30) / (2024-12-30 03:48 PM)</t>
  </si>
  <si>
    <t>50% - ELIZABETH PINILLA CAMACHO: Se realiza seguimiento a la actividad donde no se evidencia avance según lo acordado con el seguimiento de la actividad y los soportes de los entregables  (2025-09-12) / (2025-09-12 11:33 AM)
50% - ELIZABETH PINILLA CAMACHO: Se realiza seguimiento a la actividad donde no se evidencia avance segun lo acordado con el seguimiento de control interno  (2025-08-08) / (2025-08-08 11:39 AM)
50% - ELIZABETH PINILLA CAMACHO: 50% Acción de Mejora 3
Estado: Vencida
Seguimiento OCI: El proceso reporta avance, con fecha del 26 de marzo de 2025, de haber informado a la Dirección de Contratación sobre el resultado del seguimiento a la publicación de facturas en la plataforma SECOP II, indicando que las facturas previamente pendientes fueron publicadas. Como evidencia de esta acción, se allegó el documento “OM 3607 Acción 3 Último Seguimiento.pdf”.
No obstante, en la verificación realizada por esta Oficina de Control Interno, se identificó que el seguimiento documentado solo incluye los contratos 8869-2022 y 7065-2023, sin evidenciarse un reporte consolidado del resultado del seguimiento de la totalidad de los contratos gestionados por el subproceso de mantenimiento. Lo anterior limita la verificación del cumplimiento integral de la acción, cuyo producto formulado implica el reporte completo a la Dirección de Contratación sobre el seguimiento realizado a las publicaciones en SECOP II, no de forma parcial ni limitada a dos contratos.
En consecuencia, esta Oficina de Control Interno asigna un porcentaje de cumplimiento del 50%, en tanto se evidencia el cumplimiento del reporte para una parte del universo esperado, sin acreditarse su cobertura total. (2025-07-15) / (2025-07-15 11:02 AM)
50% - ELIZABETH PINILLA CAMACHO: 50% Acción de Mejora 3
Estado: Vencida
Seguimiento OCI: El proceso reporta avance, con fecha del 26 de marzo de 2025, de haber informado a la Dirección de Contratación sobre el resultado del seguimiento a la publicación de facturas en la plataforma SECOP II, indicando que las facturas previamente pendientes fueron publicadas. Como evidencia de esta acción, se allegó el documento “OM 3607 Acción 3 Último Seguimiento.pdf”.
No obstante, en la verificación realizada por esta Oficina de Control Interno, se identificó que el seguimiento documentado solo incluye los contratos 8869-2022 y 7065-2023, sin evidenciarse un reporte consolidado del resultado del seguimiento de la totalidad de los contratos gestionados por el subproceso de mantenimiento. Lo anterior limita la verificación del cumplimiento integral de la acción, cuyo producto formulado implica el reporte completo a la Dirección de Contratación sobre el seguimiento realizado a las publicaciones en SECOP II, no de forma parcial ni limitada a dos contratos.
En consecuencia, esta Oficina de Control Interno asigna un porcentaje de cumplimiento del 50%, en tanto se evidencia el cumplimiento del reporte para una parte del universo esperado, sin acreditarse su cobertura total. (2025-06-24) / (2025-06-24 08:11 PM)
50% - ELIZABETH PINILLA CAMACHO: 50% Acción de Mejora 3
Estado: Vencida
Seguimiento OCI: El proceso reporta avance, con fecha del 26 de marzo de 2025, de haber informado a la Dirección de Contratación sobre el resultado del seguimiento a la publicación de facturas en la plataforma SECOP II, indicando que las facturas previamente pendientes fueron publicadas. Como evidencia de esta acción, se allegó el documento “OM 3607 Acción 3 Último Seguimiento.pdf”.
No obstante, en la verificación realizada por esta Oficina de Control Interno, se identificó que el seguimiento documentado solo incluye los contratos 8869-2022 y 7065-2023, sin evidenciarse un reporte consolidado del resultado del seguimiento de la totalidad de los contratos gestionados por el subproceso de mantenimiento. Lo anterior limita la verificación del cumplimiento integral de la acción, cuyo producto formulado implica el reporte completo a la Dirección de Contratación sobre el seguimiento realizado a las publicaciones en SECOP II, no de forma parcial ni limitada a dos contratos.
En consecuencia, esta Oficina de Control Interno asigna un porcentaje de cumplimiento del 50%, en tanto se evidencia el cumplimiento del reporte para una parte del universo esperado, sin acreditarse su cobertura total. (2025-05-30) / (2025-06-24 08:11 PM)
100% - ELIZABETH PINILLA CAMACHO: Se realiza seguimiento a la actividad donde se evidencia seguimiento del cargue de ejecucion de los contratos correspondientes al mes de noviembre, diciembre del 2024,  enero y febrero del 2025, cumpliendo asi con la actividad , como soporte se adjunta, correos enviados el 27/12/2025  y el 30 de diciembre donde se envia correo  para el cargue en el Secop II 
Se evidencia soporte de solicitud de Contrato CTO 76-2024 suscrito con INGENIERIA DE BOMBAS Y PLANTAS se enviaron facturas del mes de Diciembre 2024 enviado en el mes de enero.con el seguimiento de la trazabilidad del cargue de los soportes hasta el mes de febrero 
se evidencia en el seguimiento Reportar a la Dirección de contratación mediante correo electrónico el resultado del seguimiento de la publicación de los documentos en el SECOP II
De acuerdo con el seguimiento realizado y reportado en los informes previos, se ha comprobado
que las facturas que estaban pendientes de ser divulgadas en la plataforma SECOP II ya han sido
publicadas.  (2025-03-26) / (2025-03-26 01:06 PM)
60% - ELIZABETH PINILLA CAMACHO: Se realiza seguimiento a la actividad donde se adjunta el soporte de correo con la solicitud de cargue de soportes de los contratos que se evidenciaron que se encuentra pendientes en la verificacion realizada, se recomienda realizar seguimeinto a estos contratos y regitrar en el seguimiento del mes de Enero 2025 (2025-02-06) / (2025-02-06 06:07 PM)
40% - ELIZABETH PINILLA CAMACHO: Se realiza seguimiento a la actividad donde se adjunta el soporte de correo con la solicitud de cargue de soportes de los contratos que se evidenciaron que se encuentra pendientes en la verificacion realizada, se recomienda realizar seguimeinto a estos contratos y regitrar en el seguimiento del mes de Enero 2025 (2025-01-03) / (2025-01-20 10:42 PM)
ELIZABETH PINILLA CAMACHO: Se realiza seguimiento a la actividad donde no se evidencia inicio de la misma se notifica a responsable  (2024-12-15) / (2024-12-15 07:49 PM)
ELIZABETH PINILLA CAMACHO: Se realiza seguimiento a la actividad donde no se evidencia inicio de la misma se notifica a responsable  (2024-11-06) / (2024-11-06 11:22 AM)</t>
  </si>
  <si>
    <t>Porcentaje de cumplimiento:100%
Estado: Cumplida Extemporanea
Fecha de terminación planeada: 01-03-2025
Seguimiento OCI: en la verificación realizada por la esta Oficina de Control Interno en el aplicativo Almera, se evidencio publicación del del informe consolidado el día 22 de octubre del 2025, el cual contiene  las evidencias, resultados y envíos  del seguimiento de los contratos gestionados por el subproceso de mantenimiento, efectuado durante el periodo evaluado, así: Durante el mes de  septiembre de 2024, se realizaron tres envíos; Durante el mes de Octubre de 2024, se realizaron tres envíos; Durante el mes de Noviembre de 2024, se realizaron Seis envíos; que Durante el mes de Diciembre de 2024, se realizaron Once envíos; Durante el mes de enero de 2025, se realizaron 21 envíos de correos electrónicos a la Dirección de Contratación; que el mes de febrero de 2025, se realizaron 11 envíos, a la Dirección de Contratación, utilizando el correo institucional de publicaciones(publicaciones@subredsuroccidente.gov.co). Así mismo, se validó de forma aleatoria en la plataforma SECOP II, la ejecución de uno del contrato relacionado en los informes de los periodos evaluados, evidenciando la publicación de ejecución en la plataforma SECOP II.
Que por lo anteriormente expuesto se da cumplimiento a la acción No 2 establecida en el  plan de Mejoramiento.
En consecuencia, se asigna un cumplimiento del 100% en la acción de mejora.
.
Fecha de seguimiento: 30/09/2025.</t>
  </si>
  <si>
    <t>Actualizar  el Manual    de clasificación inicial de Urgencias.  Código 09-01-MA-0001</t>
  </si>
  <si>
    <t>2025-03-15</t>
  </si>
  <si>
    <t>100% - Juan Manuel Mendieta Novoa: Desde la Dirección de Urgencias se realiza actualización de Manual de clasificación inicial de Urgencias. Código 09-01-MA-0001, donde se ajustan definiciones, funciones de gestión del riesgo, se incluyo Triage respiratorio, estrategias de descongestión de Triage.  (2025-03-15) / (2025-03-20 01:51 PM)</t>
  </si>
  <si>
    <t>100% - ELIZABETH PINILLA CAMACHO: Se recibe respuesta de seguimiento de Super Salud donde el hallazgo queda cerrado con la actividad planteada y los soportes enviados se adjunta Excel de seguimiento emitido por la Super Salud  (2025-05-30) / (2025-07-14 09:24 AM)
100% - ELIZABETH PINILLA CAMACHO: Se realiza seguimiento a la actividad donde se evidencia actualizacion del manual de Triage version 14 donde se modifica para esta vigencia Ajuste a Definiciones, en el desarrollo del manual reorganización de las funciones del auxiliar de gestión del riesgo en salas de espera, niveles de Triage, estrategia de descongestión de Triage, inclusión de Triage Respiratorio. (2025-04-02) / (2025-04-02 03:26 PM)</t>
  </si>
  <si>
    <t xml:space="preserve">Fecha de seguimiento:  21/10/2025
•	El proceso reportó avance del Porcentaje: 45 %        Estado: Critico (0% y 69%) de 2025-05-26 02:07 PM: 
	0% Acción de Mejora 3 Estado: Vencida
	90% Acción de Mejora 1Estado: Vencida
Nivel de avance o cumplimiento de la Oportunidad de mejora:
•	En el presente seguimiento Almera registra para el ID Avance ponderado: 100,00% [100,00%]
Total, OM_:88.8 –(Abierta) 
Porcentaje Acción de Mejora 88% Estado aceptable
Nivel de cumplimiento de cada acción de mejora:
Porcentaje de cada acción de mejora para el periodo evaluado:
1.	100 %
2.	100%
3.	66.6%...
Porcentaje Acción de Mejora evaluada: Identificación 1: ID de la actividad 41031 con fecha de terminación 2025-03-15
Se asigna un porcentaje del 100% para la acción de mejoramiento
Estado: vencida 
Conclusiones o resultados del seguimiento de la acción de mejora que integra la Oportunidad de mejora:
-	Seguimiento OCI: 
En el presente seguimiento Almera registra para el ID Avance ponderado: 100,00% [100,00%]
El soporte o avance incluido para la acción de mejora en el documento con nombre PLAN MEJORA URGENCIAS KENNEDY SUBRED SUROCCIDENTE VR2 11032025 cargado en el ID 3727 en Almera Institucional fue:
- Documento actualizado en Almera: 
Se identificó como entregables los siguientes documentos: 
1.	09-01-MA-0001Manual de clasificación inicial de urgencias V14.pdf 
Al hacer la verificación de las propiedades del documento, se observa que, este fue creado el 18 de marzo del 2025. La fecha de cargue en almera registra 2 de abril del 2025.
2.	ALMERA TRIAGE.PNG reporta pantallazo de documento cargado en almera registra fecha demarcada: “ 2025-03-15
url verificada https://sgi.almeraim.com/sgi/lib/php/descargar.php?archivoid=327635&amp;ver=true&amp;token=fb789dd7a302bc101ce1bfd73a595736525e1197b260dd6d55a4c1e25205488d
Se identifica que las evidencias presentadas corresponden al producto formulado en el plan de mejoramiento (100) y dan cuenta de la recomendación planteada por esta oficina previamente.
Nombre y apellidos del Auditor que realizo el seguimiento:
Carmen Mireya Reyes Moreno
</t>
  </si>
  <si>
    <t>La Subred Integrada de Servicios de Salud Sur Occidente E.S.E – Sede Hospital Occidente de Kennedy, no garantiza la prestación de los Servicios de salud con oportunidad y 
continuidad en el Servicio de urgencias, toda vez que no cuenta con una planeación efectiva para la prestación del Servicio cuando aumente la demanda, que permita 
mejorar los tiempos de respuesta a los usuarios</t>
  </si>
  <si>
    <t>2025-05-26 02:09 PM Total OM: 90% Abierta
90% Acción de Mejora 1
Estado: Vencida
Seguimiento OCI: El proceso reportó la actualización del Plan de Contingencia para Aumento de Demanda en Servicios de Urgencias, con código 09-03-PL-0002. Según lo informado, el documento fue ajustado en aspectos como: definición de sobreocupación en salud, estructura organizacional por sedes, estrategias específicas del plan y expansión de la capacidad instalada de los servicios.
En la verificación realizada por esta Oficina de Control Interno, se constató que el documento no se encuentra cargado en los entregables de la acción dentro del sistema de seguimiento. No obstante, se evidenció que el documento sí fue actualizado en ALMERA, bajo el código correspondiente, con la versión 9 del 15 de marzo de 2025.
Recomendación: Se sugiere al proceso responsable adjuntar el documento actualizado directamente en los entregables de la acción de mejora dentro del módulo de seguimiento, a fin de cumplir con los criterios de trazabilidad, verificación documental y formalización del cumplimiento de la acción formulada. 
Se asigna un porcentaje del 90% para la acción de mejoramiento. 
Auditor de Seguimiento: Nathaly Cárdenas 
Fecha de seguimiento: 31/03/2025 [90%]</t>
  </si>
  <si>
    <t>Actualizar el  Plan de contingencia para aumento de demanda en Servicios de Urgencias con código  09-03-PL-0002</t>
  </si>
  <si>
    <t>100% - Juan Manuel Mendieta Novoa: Desde la Dirección de urgencias se actualiza el Plan de contingencia para aumento de demanda en Servicios de Urgencias con código 09-03-PL-0002, donde se actualizo: definición de sobreocupación en salud, estructura organizacional por sedes, estrategias especificas del plan, expansión de la capacidad instalada de los servicios de urgencias.  (2025-03-15) / (2025-03-20 02:27 PM)</t>
  </si>
  <si>
    <t>100% - ELIZABETH PINILLA CAMACHO: Se adjunta documento actualizado en su version 9 con fecha 15-03-2025 donde se actualiza: Actualización de definición de sobreocupación en salud, estructura organizacional por sedes, estrategias específicas del plan, expansión de la capacidad de los servicios de urgencias.  (2025-04-02) / (2025-04-02 05:57 PM)</t>
  </si>
  <si>
    <t>Fecha de seguimiento:  22/10/2025
Nivel de avance o cumplimiento de la Oportunidad de mejora:
•	Seguimiento previo de la OCI: Porcentaje: 90 %  Estado: Satisfactorio (90% al 100%) de fecha: 2025-05-26 02:09 PM
•	Avance ponderado reportado en almera al momento del seguimiento: 100,00% [100,00%]
Total, OM_:100 –(Cumplida) Satisfactorio
Porcentaje Acción de Mejora 100%
Nivel de cumplimiento de cada acción de mejora:
Porcentaje de cada acción de mejora para el periodo evaluado:
1.	100% 
2.	100%
Porcentaje Acción de Mejora evaluada
Se asigna un porcentaje del 100% para la acción de mejoramiento con Identificación: 1 ID de la actividad: 41040, con fecha de terminación planeada: 2025-03-15:” 1. Actualizar el Plan de contingencia para aumento de demanda en Servicios de Urgencias con código 09-03-PL-0002” 
Estado: Se mantiene el estado vencida
Conclusiones o resultados del seguimiento de la acción de mejora que integra la Oportunidad de mejora:
-	Seguimiento OCI: 
El proceso reportó avance del 90% Estado: Vencida, en el seguimiento anterior. 
Al verificar el soporte o avance descrito en el Plan de mejora registra:
•	Documento actualizado y normalizado en ALMERA con fecha de terminación: 15/03/2025
Como soporte se revisó las siguientes evidencias para el presente seguimiento la recomendación:
- “Se sugiere al proceso responsable adjuntar el documento actualizado directamente en los entregables de la acción de mejora dentro del módulo de seguimiento, a fin de cumplir con los criterios de trazabilidad, verificación documental y formalización del cumplimiento de la acción formulada”
Dentro de los entregables se observó en la url https://sgi.almeraim.com/sgi/lib/php/descargar.php?archivoid=332723&amp;ver=true el documento requerido al abrir el documento es coherente con la versión y fecha revisada previamente por la OCI(Versión: 9 Fecha de aprobación: 15/03/2025 Código: 09-03-PL-0002).Sin embargo al revisar las propiedades del documento este registra “Creado:	18/03/25, 3:45:23 p. m.”
Se identifica que las evidencias presentadas corresponden al producto formulado en el plan de mejoramiento,
Nombre y apellidos del Auditor que realizo el seguimiento:
Carmen Mireya Reyes Moreno
Enfermera Auditora OCI</t>
  </si>
  <si>
    <t>DEISSY NATHALY CARDENAS LEMUS 2025-05-26 02:09 PM</t>
  </si>
  <si>
    <t>La Subred Integrada de Servicios de Salud Sur Occidente E.S.E. Sede Hospital Occidente de Kennedy, no garantiza historia clínica no garantiza el buen diligenciamiento de la historia clínica, incumpliendo con la característica relacionada a la Racionalidad científica y la utilización de siglas.</t>
  </si>
  <si>
    <t>2025-05-26 02:11 PM Total OM:90% Abierta- 
 90% Acción de Mejora 1
Estado: Vencida
Seguimiento OCI: El proceso reportó como avance la actualización de la Guía metodológica de la estrategia Mentoring, con código 04-01-GI-0002. Se indicó que se realizaron ajustes de forma y actualización normativa sin modificación de fondo, y se anexó como evidencia un pantallazo del documento actualizado en el aplicativo ALMERA.
Durante la verificación realizada por esta Oficina de Control Interno, se constató que el documento no fue cargado en los entregables específicos de la acción en el sistema de seguimiento. Sin embargo, se verificó que la guía se encuentra efectivamente actualizada en ALMERA, bajo la versión 1, con fecha del 13 de febrero de 2025, lo que permite confirmar el cumplimiento sustancial del producto esperado.
Recomendación: Se sugiere al proceso responsable adjuntar el documento actualizado directamente en los entregables de la acción de mejora dentro del módulo de seguimiento, a fin de cumplir con los criterios de trazabilidad, verificación documental y formalización del cumplimiento de la acción formulada. 
Se asigna un porcentaje del 90% para la acción de mejoramiento. 
Auditor de seguimiento: Nathaly Cárdenas 
Fecha de seguimiento: 31/03/2025 [90%]</t>
  </si>
  <si>
    <t>Actualizar la Guía metodológica de estrategia mentoring con código 04-01-GI-0002</t>
  </si>
  <si>
    <t>2025-03-23</t>
  </si>
  <si>
    <t>100% - Erika Barrero Ojeda: La guía metodologica se encuentra actualizada en su primera versión realizando ajustes y modificación de la resolución de GPC de la guía metodológica de la estrategia y realice unas modificaciones de forma más no de fondo al documento, solictiando subir documento lo cual registra como actualizado con fecha 13 de febrero 2025, nexo pantallazo como se encuentra en el aplicatico Almera, dando por completada la preente OM.
 (2025-03-21) / (2025-03-21 03:18 PM)</t>
  </si>
  <si>
    <t>100% - ELIZABETH PINILLA CAMACHO: Se realiza actualizacion de la guia a Guía metodológica de estrategia mentoring con código 04-01-GI-0002  Emisión versión 4 de la guía, actualización del documento y cambios en el marco normativo de adopción y adaptación de las guías. Traslado al proceso ambulatorio y cambio de código de 04-01-GI-0002 al
10-00-GI-0001 (2025-04-04) / (2025-04-04 06:58 AM)</t>
  </si>
  <si>
    <t xml:space="preserve">Fecha de seguimiento:  23/10/2025
Nivel de avance o cumplimiento de la Oportunidad de mejora:
•	Seguimiento previo de la OCI: Porcentaje: Estado: 
•	Avance ponderado reportado en almera al momento del seguimiento: 
•	Total, OM_Avance para el presente seguimiento:60–(Abierta). Critico de( 0% a 69%)
Porcentaje Acción de Mejora 50%   corresponde al 100% de cumplimiento para la acción objeto de seguimiento de fecha de corte 30 de septiembre del 2025 
Nivel de cumplimiento de cada acción de mejora:
Porcentaje de cada acción de mejora para el periodo evaluado:
 1. Actualizar la Guía metodológica de estrategia mentoring con código 04-01-GI-0002 peso 50% 
2. Reactivar la estrategia Mentoring en el Servicio de Urgencias del Hospital Occidente de Kennedy peso 50%
Porcentaje Acción de Mejora evaluada
Se asigna un porcentaje del 100% para la acción de mejoramiento con Identificación 1 ID de la actividad 41047 con fecha terminación planeada: 2025-03-23
Estado:se mantiene el estado, vencida 
Conclusiones o resultados del seguimiento de la acción de mejora que integra la Oportunidad de mejora:
-	Seguimiento OCI: 
•	El proceso reportó avance del 90% Estado: Vencida, en el seguimiento anterior. 
Al verificar el soporte o avance descrito en el Plan de mejora registra: 
Documento actualizado y normalizado en Almera
Como soporte se revisó las observaciones y/o recomendaciones descritas previamente por la OCI así:
“Durante la verificación realizada por esta Oficina de Control Interno, se constató que el documento no fue cargado en los entregables específicos de la acción en el sistema de seguimiento. Sin embargo, se verificó que la guía se encuentra efectivamente actualizada en ALMERA, bajo la versión 1, con fecha del 13 de febrero de 2025, lo que permite confirmar el cumplimiento sustancial del producto esperado.
Recomendación: Se sugiere al proceso responsable adjuntar el documento actualizado directamente en los entregables de la acción de mejora dentro del módulo de seguimiento, a fin de cumplir con los criterios de trazabilidad, verificación documental y formalización del cumplimiento de la acción formulada.”
 Como soporte de entregables cargados para el momento del presente seguimiento, se revisó las siguientes evidencias con nombre:
-	10-00-GI-0001 Guía metodológica de estrategia mentoring V1.pdf:
Al verificar las propiedades del documento reporta creado el 18/02/2025	
url verificada: https://sgi.almeraim.com/sgi/lib/php/descargar.php?archivoid=348427&amp;ver=true
fecha de cargue en los entregables el 22/05/2025
Evidencia de actualización guía metodologica mentoring V.1 en Almera 13.02.2025.docx
Pantallazo que se ubica cargado el documento en almera Institucional
Se identifica que las evidencias presentadas corresponden al producto formulado en el plan de mejoramiento,
Nombre y apellidos del Auditor que realizo el seguimiento:
Carmen Mireya Reyes Moreno
Enfermera Auditora OCI
</t>
  </si>
  <si>
    <t>DEISSY NATHALY CARDENAS LEMUS 2025-05-26 02:11 PM</t>
  </si>
  <si>
    <t>La Subred Integrada de Servicios de Salud Sur Occidente E.S.E. Sede Hospital Occidente de Kennedy, no garantiza el cumplimiento de las condiciones y requisitos para la 
infraestructura en la prestación de los Servicios de salud.</t>
  </si>
  <si>
    <t>2025-05-26 02:10 PM Total OM: 90 
90% Acción de Mejora 1
Estado: Vencida
Seguimiento OCI: El proceso reportó como avance la actualización del Instructivo de Rondas Administrativas, con código 14-00-IN-0001. 
En la verificación realizada por esta Oficina de Control Interno, se identificó que el documento adjunto como entregable corresponde a la versión 3 del instructivo (25/03/2025). Sin embargo, en la plataforma ALMERA se encuentra disponible una versión posterior (versión 4, con fecha del 04/04/2025), lo cual genera inconsistencia entre el avance reportado y la versión vigente del documento institucional.
Recomendación: Se solicita al proceso responsable ajustar el entregable cargado en la acción para que corresponda con la versión más reciente registrada en ALMERA, asegurando coherencia documental y verificación completa del cumplimiento.
Se asigna un porcentaje del 90% para la acción de mejoramiento. 
Nathaly Cárdenas 
Fecha de seguimiento: 31/03/2025 [90%]</t>
  </si>
  <si>
    <t>Actualizar el instructivo Rondas Administrativas código 14-00-IN-0001</t>
  </si>
  <si>
    <t>2025-03-25</t>
  </si>
  <si>
    <t>100% - Ivonne Slendy Garcia Peña: Se realizó la actualización general del Instructivo Rondas Administrativas identificado con código en almera14-00-IN-0001 el cual quedó en su versión 3 dejando incluidas tanto las rondas administrativas de los sábados como las demás programadas desde la dirección Administrativa para lo cual se debe aplicar el presente instructivo. Así mismo se documentó en la acción 7 el punto de control a través del cual se garantiza el seguimiento a la ejecución de las necesidades identificadas relacionadas con ambiente físico en las rondas administrativas.
Así mismo se realizó la actualización del Formato Rondas Administrativas identificado con código  14-00-FO-0013 el cual quedó en su versión 2, el cual permite controlar y realizar seguimiento a la gestión de las necesidades identificadas durante las rondas administrativas. El cual fue creado mediante link en Almera para su diligenciamiento. (2025-03-25) / (2025-03-26 11:40 AM)</t>
  </si>
  <si>
    <t>100% - ELIZABETH PINILLA CAMACHO: Se adjunta Instructivo Rondas Administrativas código 14-00-IN-0001 version 3 , del 25 de marzo del 2025, donde se  realizó la actualización general del instructivo dejando incluidas tanto las rondas administrativas de los sábados como las demás programadas desde la dirección Administrativa para lo cual se debe aplicar el presente instructivo. Así mismo se documentó en la acción 7 el punto de control a través del cual se garantiza el seguimiento a la ejecución de las necesidades identificadas relacionadas con ambiente físico en las rondas administrativas. (2025-04-04) / (2025-04-04 06:54 AM)</t>
  </si>
  <si>
    <t>Porcentaje de cumplimiento:90%
Estado: Vencida 
Fecha de terminación planeada: 30/12/2025
Seguimiento OCI: En la verificación realizada por esta Oficina de Control Interno, de las recomendaciones realizadas en fecha de seguimiento 31/03/2025, se evidencio que el proceso responsable no realizo actualización de la versión del formato 14-00-IN-0001, registrada en ALMERA, esta Ofician de Control Interno mantiene el porcentaje de avance previamente asignado en un 90%.
Por lo anterior, esta Oficina de Control Interno mantiene la observación.
Fecha de seguimiento: 30/09/2025.</t>
  </si>
  <si>
    <t>La Subred Integrada de Servicios de Salud Sur Occidente E.S.E. Sede Hospital Occidente de Kennedy, no garantiza la suficiencia y los requisitos necesarios del talento humano
requerido para la prestación de los Servicios en salud en el Servicio de Urgencias.</t>
  </si>
  <si>
    <t>2025-05-26 02:13 PM Total OM: 60% Abierta
60% Acción de Mejora 3
Estado: Vencida
Seguimiento OCI: La Subgerencia Corporativa emitió la nota interna SSO-2025-400-001771-3, dirigida a las diferentes dependencias de la Entidad, con lineamientos sobre el cargue de cursos normativos en SECOP II y la verificación del Entrenamiento Específico en Puesto de Trabajo, orientado al cumplimiento de las obligaciones generales de los contratos de prestación de servicios.
No obstante, en la verificación realizada por esta Oficina de Control Interno, no se evidencia que el contenido de la comunicación emitida se enfoque directamente en los lineamientos para el cumplimiento integral de las obligaciones contractuales, como fue formulado en la acción de mejora. El alcance del documento esta dirigido a obligaciones específicas de formación y reporte documental en plataformas institucionales, sin abordar aspectos contractuales amplios como el cumplimiento de tiempos, entregables y/o productos, entre otros.
Recomendación: Se sugiere al proceso reformular o ampliar la acción, de acuerdo con los lineamientos establecidos en el Instructivo para el seguimiento a planes de mejoramiento (código 17-00-IN-0001), las acciones deben permitir su verificación mediante entregables claros y objetivos, coherentes con lo formulado, de forma que sean efectivamente evaluables por parte de la Oficina de Control Interno.
Auditor de Seguimiento: Nathaly Cárdenas 
Fecha de seguimiento: 31/03/2025 [60%]</t>
  </si>
  <si>
    <t>Emitir comunicado con lineamiento orientado al cumplimiento de las obligaciones contractuales.</t>
  </si>
  <si>
    <t>100% - JESUS AUGUSTO VIZCAINO BEJARANO: Como soporte de socialización de la nota Interna No. SSO-2025-400-001771-3 Lineamientos para el cargue de Cursos Normativos Resolución 3100 del 2019 en SECOP II y Entrenamiento Específico en Puesto de trabajo, esta se llevó a cabo mediante:
♦ Publicación en página web (intranet) de la Subred Sur Occidente ESE, como se evidencia en soporte denominado - Publicación Página Web-Intranet Subred Sur Occidente.
♦ Socialización mediante Surocsito informa, e-mail masivo informativo, que ha llega a todos los correos institucionales, como se evidencia en el soporte denominado - Socialización Mediante - Surocsito Informa 157
♦ Socialización y despliegue mediante Agilsalud a cada uno de los subgerentes, directivos y jefes de oficina, quienes replicaron la información a cada uno de sus equipos de trabajo, como lo podemos visualizar en la trazabilidad de esta comunicación en el archivo adjunto denominado -Trazabilidad despliegue información SSO-2025-400-001771-3
 (2025-04-07) / (2025-04-07 11:09 AM)
90% - JESUS AUGUSTO VIZCAINO BEJARANO: La Subgerencia Corporativa emitió nota interna SSO-2025-400-001771-3 dirigida a los jefes de oficina, directores, subgerentes y demás colaboradores de la entidad, sobre Lineamientos para el cargue de Cursos Normativos Resolución 3100 del 2019 en SECOP II y Entrenamiento Específico en Puesto de trabajo; la cual fue trabajada conjuntamente entre la dirección de talento humano, contratación y financiera.
 (2025-03-24) / (2025-03-31 05:10 PM)</t>
  </si>
  <si>
    <t>100% - ELIZABETH PINILLA CAMACHO: Se realiza seguimiento a la actividad donde se evidencia omo soporte de socialización de la nota Interna No. SSO-2025-400-001771-3 Lineamientos para el cargue de Cursos Normativos Resolución 3100 del 2019 en SECOP II y Entrenamiento Específico en Puesto de trabajo, esta se llevó a cabo mediante:
♦ Publicación en página web (intranet) de la Subred Sur Occidente ESE, como se evidencia en soporte denominado - Publicación Página Web-Intranet Subred Sur Occidente.
♦ Socialización mediante Surocsito informa, e-mail masivo informativo, que ha llega a todos los correos institucionales, como se evidencia en el soporte denominado - Socialización Mediante - Surocsito Informa 157
♦ Socialización y despliegue mediante Agilsalud a cada uno de los subgerentes, directivos y jefes de oficina, quienes replicaron la información a cada uno de sus equipos de trabajo, como lo podemos visualizar en la trazabilidad de esta comunicación en el archivo adjunto denominado -Trazabilidad despliegue información SSO-2025-400-001771-3 (2025-04-07) / (2025-04-08 06:54 AM)
50% - ELIZABETH PINILLA CAMACHO: Se realiza seguimiento a la actividad donde no se evidencia la socializacion del comunicado a los supervisores de contratos, por lo cual se requiere adjuntar soportes de socializacion del comunicado.  (2025-03-31) / (2025-04-08 06:55 AM)</t>
  </si>
  <si>
    <t xml:space="preserve">Fecha de seguimiento:  23-24/10/2025
Nivel de avance o cumplimiento de la Oportunidad de mejora:
•	Seguimiento previo de la OCI: 60% Acción de Mejora 3 Porcentaje: 60 %        Estado: Critico (0% y 69%)
•	Avance ponderado al momento del presente seguimiento: 88,89% [88,89%]
•	Total, OM_ 86.6% Avance para el presente seguimiento:–(Abierta) por la OCI.Aceptable (70 al 89%)
Acciones de mejoramiento propuestas (4)	
1. Actualizar la Guía de Planeación, Suficiencia y Capacidad Instalada de Talento Humano, para la prestación de Servicios de salud código 04-02-GI-0002 y matriz de suficiencia de Talento humano del Servicio de Urgencias del Hospital Occidente de Kennedy.  Peso 25%
2. Capacitar y asignar usuario y contraseña de SECOP II, a los supervisores de contratos. Peso 25%
3. Emitir comunicado con lineamiento orientado al cumplimiento de las obligaciones contractuales.  Peso 25%
4. Realizar seguimiento a la actualización de los cursos requeridos según la resolución 3100 del 2019, a los colaboradores del Servicio de Urgencias del Hospital Occidente de Kennedy.  Peso:	25%
Nivel de cumplimiento de cada acción de mejora:
Porcentaje de cada acción de mejora para el periodo evaluado corresponden (3):
1. Actualizar la Guía de Planeación, Suficiencia y Capacidad Instalada de Talento Humano, para la prestación de Servicios de salud código 04-02-GI-0002 y matriz de suficiencia de Talento humano del Servicio de Urgencias del Hospital Occidente de Kennedy  (100)
2. Capacitar y asignar usuario y contraseña de SECOP II, a los supervisores de contratos  xx
3. Emitir comunicado con lineamiento orientado al cumplimiento de las obligaciones contractuales con identificación(60) 
Porcentaje Acción de Mejora evaluada
Se asigna un porcentaje del 60% para la acción de mejoramiento con Identificación 3 ID de la actividad 41051 con fecha terminación planeada: 2025-03-25
Estado: se mantiene el estado, vencida 
Conclusiones o resultados del seguimiento de la acción de mejora que integra la Oportunidad de mejora:
Al verificar el soporte o avance descrito en el Plan de mejora registra: Comunicado socializado
-	Seguimiento OCI: 
•	El proceso reportó avance 60% Acción de Mejora 3 Estado: Vencida, en el seguimiento anterior. 
Como soporte se revisó las observaciones y/o recomendaciones descritas previamente por la OCI así:
“No obstante, en la verificación realizada por esta Oficina de Control Interno, no se evidencia que el contenido de la comunicación emitida se enfoque directamente en los lineamientos para el cumplimiento integral de las obligaciones contractuales, como fue formulado en la acción de mejora. El alcance del documento esta dirigido a obligaciones específicas de formación y reporte documental en plataformas institucionales, sin abordar aspectos contractuales amplios como el cumplimiento de tiempos, entregables y/o productos, entre otros.
Recomendación: Se sugiere al proceso reformular o ampliar la acción, de acuerdo con los lineamientos establecidos en el Instructivo para el seguimiento a planes de mejoramiento (código 17-00-IN-0001), las acciones deben permitir su verificación mediante entregables claros y objetivos, coherentes con lo formulado, de forma que sean efectivamente evaluables por parte de la Oficina de Control Interno.”
Para el actual seguimiento se observa que no fue acogida la recomendación planteada dado que no hay evidencias adicionales o modificaciones que sustenten la misma para revisar.
Como soporte de entregables cargados para el momento del presente seguimiento, se revisó las siguientes evidencias con nombre:
Se evidenció el documento con nombre SSO-2025-400-001771-3 1, al abrir el archivo en pdf se ubica nota interna Agilsalud con n°  “ SSO-2025-400-001771-3 Bogotá, 25 de marzo de 2025” con Asunto: “Lineamientos para el cargue de Cursos Normativos Resolución 3100 del 2019 en el SECOP II y Entrenamiento Específico en Puesto de trabajo para pago de primera cuenta de cobro para:” PARA: “COLABORADORES (Subgerentes, Directores, Jefes de Oficina, Líderes de Sede, Supervisores de contrato, colaboradores vinculados por Orden de Prestación de Servicios y Personal de Planta)”
Sin evidencia del documento de Agilsalud socializado como lo establece el Soporte o Evidencias de Avance del plan de mejoramiento cargado en el ID, para la acción evaluada.
Al hacer la revisión del enlace https://agilsalud.subredsuroccidente.gov.co/ManualUsuario/ManualUsuario y revisar el manual Agilsalud (documento externo) en la ubicación manual usuario – manual trámites masivos(pg 14 y 15)registra:” Responder Masivo” “Permite gestionar desde la bandeja de documentos digitales pendientes de forma masiva por el método de combinación de correspondencia para  generar por cada documento una respuesta independiente. Permite generar reporte de salida de los documentos que se envían físicos de forma masiva, función que pueden visualizar los usuarios responsables de imprimir los documentos en cada dependencia.”
Adicionalmente el mismo documento externo, reporta para efectos de evidenciar la gestión del documento electrónico pg. (119):” 4.9. Trazabilidad del Documento Electrónico. Permite conocer el histórico de la gestión realizada al documento electrónico por parte de los usuarios, mostrando datos como usuario, acción realizada fecha y hora.• De clic en el botón• El sistema muestra el historial del documento electrónico hasta el momento en que se convierte en un documento oficial.  “
Sin evidencia de lo anterior para poder determinar que el entregable da cuenta del soporte o avance descrito como “comunicado socializado” de hacerse por esta via(agilsalud), dada la creación del documento electrónico anexo.
Porcentaje para la acción de mejoramiento
En ese sentido, no se cumple aún con el producto esperado en su totalidad, por lo que esta Oficina de Control Interno se mantiene el valor asignado de 60% Acción de Mejora 3 de cumplimiento de la acción de mejora formulada.
Recomendación:
La Oficina de Control Interno recomienda mejorar la consistencia documental y asegurar el cumplimiento del cargue de los entregables formulados en las acciones propuestas con oportunidad con la participación documentada de los actores
Nombre y apellidos del Auditor que realizo el seguimiento:
Carmen Mireya Reyes Moreno
Enfermera Auditora OCI
</t>
  </si>
  <si>
    <t xml:space="preserve">
DEISSY NATHALY CARDENAS LEMUS 2025-05-26 02:13 PM</t>
  </si>
  <si>
    <t>La Subred Integrada de Servicios de Salud Sur Occidente E.S.E. Sede Hospital Occidente de Kennedy, no garantiza la responsabilidad de la aplicación de los instructivos, 
protocolos, guías de práctica clínica y procedimientos en el Servicio de urgencias</t>
  </si>
  <si>
    <t>2025-05-26 02:10 PM Total OM: 
90% Acción de Mejora 1
Estado: Vencida
Seguimiento OCI: El proceso reportó como avance la actualización del Instructivo de Reanimación Adulto y Código Azul, identificado con código 09-01-IN-0008. Según lo informado, se realizaron ajustes en la definición del código azul, el protocolo de activación, los equipos de respuesta rápida y se incluyeron lineamientos para la reanimación en pacientes gestantes y ginecológicas.
No obstante, durante la verificación realizada por esta Oficina de Control Interno, se evidenció que el documento actualizado no ha sido cargado en los entregables correspondientes de la acción de mejora. Sin embargo, se constató que el instructivo se encuentra efectivamente actualizado en el aplicativo ALMERA bajo la versión 5, con fecha del 15 de marzo de 2025. 
Recomendación: Se solicita al proceso responsable realizar el cargue formal del documento actualizado en los entregables de la acción, con el fin de garantizar trazabilidad documental y validar oficialmente el cumplimiento total de la acción.
Auditor de Seguimiento: Nathaly Cárdenas 
Fecha de seguimiento: 31/03/2025 [90%]</t>
  </si>
  <si>
    <t>Actualizar el Instructivo reanimación adulto y código azul con código 09-01-IN-0008</t>
  </si>
  <si>
    <t>100% - Juan Manuel Mendieta Novoa: Desde la Dirección de Urgencias se actualizó el Instructivo reanimación adulto y código azul con código 09-01-IN-0008, donde se actualizo: como activar código azul, definición de código azul, personal que asiste ante activación de código azul, equipos de respuesta rápida, se incluyo reanimación en paciente gestante y ginecológica.  (2025-03-15) / (2025-03-20 02:34 PM)</t>
  </si>
  <si>
    <t>100% - ELIZABETH PINILLA CAMACHO: Se realiza seguimiento a la actividad donde se evidencia actualziacion del Instructivo reanimacion adulto y codigo azul con alcance al servicio de Urgencias. (2025-04-02) / (2025-04-02 06:00 PM)</t>
  </si>
  <si>
    <t xml:space="preserve">Fecha de seguimiento:  22-23/10/2025
Nivel de avance o cumplimiento de la Oportunidad de mejora:
•	Seguimiento previo de la OCI: Porcentaje: 90 %        Estado: Satisfactorio (90% al 100%)
•	Avance ponderado reportado en almera al momento del seguimiento: 64,82% [64,82%]
Total, OM_Avance para el presente seguimiento:33.3–(Abierta).
Porcentaje Acción de Mejora 33%   corresponde al 100% para la acción objeto de seguimiento de fecha de corte 30 de septiembre del 2025 Estado: Satisfactorio (90% al 100%)
Nivel de cumplimiento de cada acción de mejora:
Porcentaje de cada acción de mejora para el periodo evaluado:
1.	Actualizar el Instructivo reanimación adulta y código azul con código 09-01-IN-0008 % 90% Acción de Mejora 1 Estado: Vencida Peso 33.3%
2.	Capacitar la actualización del Instructivo reanimación adulta y código azul con código 09-01-IN-0008 Peso 33.3%, en ejecución.
3.	Realizar medición de adherencia Instructivo reanimación adulta y código azul con código 09-01-IN-0008 en el Servicio de Urgencias del Hospital Occidente de Kennedy. Peso 33.3%, en ejecución.
Porcentaje Acción de Mejora evaluada
Se asigna un porcentaje del 100% para la acción de mejoramiento con Identificación 1 ID de la actividad 41042 con fecha terminación planeada: 2025-03-25
Estado:se mantiene el estado, vencida 
Conclusiones o resultados del seguimiento de la acción de mejora que integra la Oportunidad de mejora:
-	Seguimiento OCI: 
•	El proceso reportó avance del 90% Estado: Vencida, en el seguimiento anterior. 
Al verificar el soporte o avance descrito en el Plan de mejora registra: Documento actualizado y normalizado en ALMERA.
Como soporte se revisó las observaciones y/o recomendaciones descritas previamente por la OCI así:
“No obstante, durante la verificación realizada por esta Oficina de Control Interno, se evidenció que el documento actualizado no ha sido cargado en los entregables correspondientes de la acción de mejora. Sin embargo, se constató que el instructivo se encuentra efectivamente actualizado en el aplicativo ALMERA bajo la versión 5, con fecha del 15 de marzo de 2025.
Recomendación: Se solicita al proceso responsable realizar el cargue formal del documento actualizado en los entregables de la acción, con el fin de garantizar trazabilidad documental y validar oficialmente el cumplimiento total de la acción.”
 Como soporte de entregables cargados para el momento del presente seguimiento, se revisó las siguientes evidencias con nombre:
- 09-01-IN-0008 Instructivo reanimación adulta y código azul V5.pdf
Se identificó el documento con nombre Instructivo reanimación adulto y código azul de fecha 15/03/2025 como fecha de cargue en almera el 2 de abril del 2025; al revisar las propiedades del documento se identificó que fue creado el 18/03/2025 a las 4:04 pm
URL verificada: https://sgi.almeraim.com/sgi/lib/php/descargar.php?archivoid=332725&amp;ver=true
- ALMERA INSTRUCTIVO REANIMACIÓN ADULTO.PNG	
Se identifica que las evidencias presentadas corresponden al producto formulado en el plan de mejoramiento, se identificó la fecha de cargue el 20/03/2025
Nombre y apellidos del Auditor que realizo el seguimiento:
Carmen Mireya Reyes Moreno
Enfermera Auditora OCI
</t>
  </si>
  <si>
    <t>DEISSY NATHALY CARDENAS LEMUS 2025-05-26 02:10 PM</t>
  </si>
  <si>
    <t>Secretaria Distrital de Salud</t>
  </si>
  <si>
    <t>AUDITORIA AL PROCESO DE DONACIÓN DE ÓRGANOS Y TEJIDOS CON FINES DE TRASPLANTE A LA IPS GENERADORA</t>
  </si>
  <si>
    <t>Incluir dentro de la matriz de riesgos hospitalario  lo relacionado con el proceso de gestión operativa de la donación (detección de potenciales donantes, notificación de alertas, declaración de muerte encefálica y mantenimiento del donante)</t>
  </si>
  <si>
    <t>Revisar la matriz de riesgo clinico hospitalario institucional para incluir lo relacionado a la gestión operativa de la donación</t>
  </si>
  <si>
    <t>Gestión Clínica Hospitalaria</t>
  </si>
  <si>
    <t>Realizar mesa de trabajo para revisar la matriz de riesgo del proceso Hospitalario que permita incluir los riesgos del proceso de donación de órganos y tejidos</t>
  </si>
  <si>
    <t>100% - Juan Alberto Fajardo Cortés: Se anexa mesa de trabajo del 15 de diciembre  que se había omitido anexar inicialmente a los entregables por error de mi parte , pero a solicitud de las revisiones de las o.m.  se determino que se colocó las acciones derivadas de la reunión pero no se colocó el acta del cual se originaron la matriz de riesgo AMFE constituida por el grupo.   (2025-03-14) / (2025-03-14 09:55 AM)
100% - Juan Alberto Fajardo Cortés: SE ANEXA LA MATRIZ DE RIESGO AMFE CREADA PARA EL RIEGO DE LA DONACION DE ORGANOS Y LA CUAL FUE POSTERIORMENTE SOCIALIZADA EN EL COMITE DE DONACIÓN DEL 11 DE FEBRERO DE 2025 (2025-02-27) / (2025-02-27 07:29 PM)</t>
  </si>
  <si>
    <t>100% - Sandra Patricia Giraldo Cosma: Se anexa el acta correspondiente a la mesa de trabajo dando alcance a lo requerido (2025-03-18) / (2025-03-18 09:08 AM)
50% - Sandra Patricia Giraldo Cosma: Se recomienda  anexar la evidencia soporte de la mesa de trabajo realizada para revisión de matriz de riesgo para donación de órganos y tejidos realizada con representante de Gestión del Riesgo, Dirección Hospitalaria y Calidad. (2025-03-14) / (2025-03-14 08:11 AM)</t>
  </si>
  <si>
    <t>Accion :01
Estado: cumplida .
Fecha de vencimiento:31-03-2025
Seguimiento OCI: Se evidencia el producto entregable como era realizar comité de Donación de órganos y tejidos con fines de trasplantes, según resolución 0313 del 11 de mayo de 2018 por el cual se creó el comité de donación de órganos y tejidos con fines de trasplantes y se realiza trimestralmente Primero del año 2025 que se había determinado en el comité 27avo se realizaría para finales de enero 2025, la cual por agendas de los participantes se puede realizar el 11 de febrero de 2025. Es decir, la periodicidad del cronograma de este comité es: Enero, abril, julio y octubre de cada año y así sucesivamente. 
Lista de asistencia a Comité de fecha 11 de febrero de 2025 es de anotar que no se evidencia el consecutivo de terminación del acta con la lista de asistentes. 
Matriz de riesgos AMFEv1.2 de fecha 14-02-2025. 
No se ha registrado seguimientos por parte de la Oficina de Control Interno.  
Por lo anterior en el seguimiento efectuado con corte al 30 de septiembre de 2025, se dio por cumplida la acción con un 100%.</t>
  </si>
  <si>
    <t xml:space="preserve">WILLIAM FORERO JIMENEZ </t>
  </si>
  <si>
    <t xml:space="preserve">CUMPLIDA </t>
  </si>
  <si>
    <t>Socializar la matriz de riesgos del  proceso hospitalario que incluya los riesgos del proceso de donación de órganos y tejidos al comité de donación de órganos y personal pertinente del proceso</t>
  </si>
  <si>
    <t>2025-03-31</t>
  </si>
  <si>
    <t>Juan Alberto Fajardo Cortés: SE ANEXA LA MATRIZ DE RIESGO AMFE CREADA PARA RIESGO DE DONACIÓN Y SU SEGUIMIENTO QUE POSTERIORMENTE DEBE ALIMENTARSE CADA TRES MESES ES DECIR A PARTIR DE MARZO DE 2025  (2025-02-27) / (2025-02-27 07:24 PM)
100% - Juan Alberto Fajardo Cortés: SE ANEXA LA MATRIZ DE RIESGO AMFE , YA  LA ALIMENTACIÒN DE ESTAS ACTIVIDADES DE RIESGO SE HARA TRIMESTRALMENTE  (2025-02-27) / (2025-02-27 07:25 PM)</t>
  </si>
  <si>
    <t>100% - Sandra Patricia Giraldo Cosma: Se anexa soporte del acta con lista de asistencia que evidencia la socialización realizada en el comité de donación de órganos dando alcance a lo requerido. (2025-03-14) / (2025-03-14 08:22 AM)</t>
  </si>
  <si>
    <t>Accion :02
Estado: cumplida .
Fecha de vencimiento:31-12-2025  
Seguimiento OCI: Lista de asistencia a Comité de fecha 11 de febrero de 2025 es de anotar que no se evidencia el consecutivo de terminación del acta con la lista de asistentes. 
Socializar la matriz de riesgos del proceso hospitalario que incluya los riesgos del proceso de donación de órganos y tejidos al comité de donación de órganos y personal pertinente del proceso - Seguimiento - Almera , presentación de diapositivas a través del comité de donación de fecha 11-02-2025. 
Lista de asistencia a Comité de fecha 11 de febrero de 2025 es de anotar que no se evidencia el consecutivo de terminación del acta con la lista de asistentes.   
Por lo anterior en el seguimiento efectuado con corte al 30 de septiembre de 2025, se dio por cumplida la acción con un 100%.</t>
  </si>
  <si>
    <t>CUMPLIDA</t>
  </si>
  <si>
    <t>Realizar socialización a los colaboradores del proceso frente a la actualización de Formato actualizado de 03-01-FO-0026 Matriz de requerimientos    03-01- IN-0021 Instructivo diligenciamiento matriz de requerimientos</t>
  </si>
  <si>
    <t>100% - BEATRIZ SOFIA MARTINEZ LANDAZABAL: Se realiza la socialización al equipo PQRS de las actualizaciones de los formatos del proceso. Se adjunta acta y listado de asistencia. (2025-03-31) / (2025-03-31 02:44 PM)
20% - BEATRIZ SOFIA MARTINEZ LANDAZABAL: Se realiza la socialización al equipo PQRS de las actualizaciones de los formatos del proceso. Se adjunta acta y listado de asistencia. (2025-03-07) / (2025-03-31 02:43 PM)</t>
  </si>
  <si>
    <t>100% - Sandra Patricia Giraldo Cosma: Se adjunta el soporte de la socialización realizada a los colaboradores de formato Matriz de requerimiento y el Instructivo de diligenciamiento de la matriz de requerimiento dando alcance a los requerido.  (2025-05-19) / (2025-05-19 03:20 PM)
Nelfi Yanneth Peña Quitian: No se evidencia soporte de gestión de actividad planteada, para su ejecución en el periodo 2025-02-01 al 2025-03-31.
 (2025-03-20) / (2025-03-20 10:52 AM)
Sandra Patricia Giraldo Cosma: No se evidencia inicio de la acción (2025-02-18) / (2025-02-18 11:30 AM)</t>
  </si>
  <si>
    <t>Accion :03
Estado: cumplida .
Fecha de vencimiento: 31-03-2025 
Seguimiento OCI:
Se evidencia dentro del entregable que da razón a la acción de mejoramiento propuesta como es:
Acta de equipo de fecha 3-07-2025, es de anotar que no coincide el consecutivo de terminación de la página del acta con el inicio de la lista de asistencia.
Por lo anterior en el seguimiento efectuado con corte al 30 de septiembre de 2025, se dio por cumplida la acción con un 100%.</t>
  </si>
  <si>
    <t>Actualizar la Guía de Planeación, Suficiencia y Capacidad Instalada de Talento Humano, para la prestación de Servicios de salud   código 04-02-GI-0002 y matriz de suficiencia de Talento humano del Servicio de Urgencias del Hospital Occidente de Kennedy</t>
  </si>
  <si>
    <t>2025-04-25</t>
  </si>
  <si>
    <t>100% - Yeimy Lorena Colmenares González - Dirección Talento Humano: se  realiza  la  actualización de la Guía de  planeación GUÍA DE PLANEACIÓN,SUFICIENCIA Y CAPACIDAD
INSTALADA DE TALENTOHUMANO, PARA LA PRESTACIÓN DE SERVICIOS  DE SALUD  en  su versión número  16   resultado del trabajo realizado con las Subgerencia de servicios de salud, Direcciones operativas, referente de enfermería, oficina de desarrollo  Institucional y  Dirección de  Talento Humano. 
 (2025-04-29) / (2025-04-29 11:12 AM)
50% - SILVA LARRARTE DIANA LUCIA: Con el fin de actualizar la Guía de Planeación, suficiencia  y capacidad Instalada del talento Humano para la prestación de servicios de Salud, durante el mes de de marzo se avanzó en revisar las matrices de los servicios de Enfermería, Urgencias y en general, en  hacer una revisión de los criterios que se deben tener en cuenta para los servicios ambulatorios, hospitalización y quirúrgicos .
Se anexan las actas, listas  de asistencia y matrices trabajadas  (2025-04-07) / (2025-04-07 11:28 AM)
25% - Yeimy Lorena Colmenares González - Dirección Talento Humano: Con el objetivo de avanzar en  los  ejercicios   de    revisión y análisis de las   matrices de suficiencia del talento humano de  las  Direcciones   de Urgencias, Hospitalarios, Ambulatorios, complementarios  respectivamente  se realiza Reunión en las instalaciones del Hospital pediátrico Tintal de la entidad,  citada por  subgerencia de Servicios de  Salud,  quien expone la importancia de revisar   con cada uno de los lideres   las matrices que se encuentran actualmente a disposición de las direcciones y validar su conocimiento y comprensión de su diligenciamiento con el objetivo de reducir los riesgos en su manejo y calculo unificado del proceso,   y  realizar los ajustes  y actualizaciones pertinentes a Guía de planeación, suficiencia y capacidad instalada de talento humano, para la prestación de servicios de salud V15 codificada con el 04-02-GI-0002, de la cual se   adjuntan los soportes de  la Reunión. 
Se  anexa el soporte de la matriz  de trabajo de la  Dirección de urgencias   resultado del ejercicio durante la Reunión  realizada. 
 (2025-04-03) / (2025-04-03 07:30 AM)</t>
  </si>
  <si>
    <t>100% - ELIZABETH PINILLA CAMACHO: Se realiza seguimiento a la actividad donde se evidencia actualizacion de la guia  GUÍA DE PLANEACIÓN,
SUFICIENCIA Y CAPACIDAD INSTALADA DE TALENTO HUMANO, PARA LA PRESTACIÓN DE SERVICIOS DE SALUD con fecha de  29/04/2025 donde se ajusta normatividad y matrices de Dirección de Urgencias y Dirección de
Ambulatorios  (2025-05-11) / (2025-05-11 08:05 PM)
50% - ELIZABETH PINILLA CAMACHO: Se realiza seguimiento a la actividad donde se evidencia 3 reuniones previas a la actualizacion de la Guia de Suficiencia de Talento Humano, donde se evidencia la verificacion del estandar por perfiles en el servicio de Urgencias dando asi un avance, para la actualizacion de la Guia de Suficiencia de Talento Humano  (2025-04-08) / (2025-04-08 06:53 AM)
25% - ELIZABETH PINILLA CAMACHO: Se realiza seguimiento a la actividad  donde se evidencia acta de mesa de trabajo desde la Sub gerencia de prestacion de servicio en salud del 10 de febrero del 2025, donde se realiza la verificacion de las matrices de suficincia de talento humano para los procesos de Urgencias,Hospitalizacion y Consulta Externa donde como compromisos de establecen 
Revisar y   ajustar las matrices de suficiencia de los servicios ambulatorios. urgencias, hospitalarios y complementarios
Revisar y actualizar el documento 04-02-GI-0002 Guía de planeación, suficiencia y capacidad instalada de talento humano, para la prestación de servicios de salud V15
Emitir lineamentos frente al diligenciamiento y la entrega y análisis de las matrices y análisis (2025-04-05) / (2025-04-05 09:53 PM)</t>
  </si>
  <si>
    <t xml:space="preserve">
Fecha de seguimiento:  23-24/10/2025
Nivel de avance o cumplimiento de la Oportunidad de mejora:
•	Avance ponderado al momento del presente seguimiento: 88,89% [88,89%]
•	Total, OM_ 86.6% Avance para el presente seguimiento:–(Abierta) por la OCI.Aceptable (70 al 89%)
Acciones de mejoramiento propuestas (4)	
1. Actualizar la Guía de Planeación, Suficiencia y Capacidad Instalada de Talento Humano, para la prestación de Servicios de salud código 04-02-GI-0002 y matriz de suficiencia de Talento humano del Servicio de Urgencias del Hospital Occidente de Kennedy.  Peso 25%
2. Capacitar y asignar usuario y contraseña de SECOP II, a los supervisores de contratos. Peso 25%
3. Emitir comunicado con lineamiento orientado al cumplimiento de las obligaciones contractuales.  Peso 25%
4. Realizar seguimiento a la actualización de los cursos requeridos según la resolución 3100 del 2019, a los colaboradores del Servicio de Urgencias del Hospital Occidente de Kennedy.  Peso:	25%
•	Nivel de cumplimiento de cada acción de mejora:
Porcentaje de cada acción de mejora para el periodo evaluado corresponden (3):
1. Actualizar la Guía de Planeación, Suficiencia y Capacidad Instalada de Talento Humano, para la prestación de Servicios de salud código 04-02-GI-0002 y matriz de suficiencia de Talento humano del Servicio de Urgencias del Hospital Occidente de Kennedy  (100)
2. Capacitar y asignar usuario y contraseña de SECOP II, a los supervisores de contratos  
3. Emitir comunicado con lineamiento orientado al cumplimiento de las obligaciones contractuales con identificación (60)
Porcentaje Acción de Mejora evaluada
Se asigna un porcentaje del 100% para la acción de mejoramiento con Identificación 1 ID de la actividad 41049 con fecha terminación planeada: 2025-04-25  
Estado: Cumplida Extemporanea 
Conclusiones o resultados del seguimiento de la acción de mejora que integra la Oportunidad de mejora:
Al verificar el soporte o avance descrito en el Plan de mejora registra: Documento actualizado y normalizado en Almera
-	Seguimiento OCI: 
Sin seguimiento por la OCI previo. Como soporte se revisó las siguientes evidencias:
- 04-02-GI-0002 Guía de planeación suficiencia y capacidad instalada de talento humano para.pdf	04-02-GI-0002 Guía de planeación suficiencia y capacidad instalada de talento humano para.pdf
Se evidenció fecha de cargue el 29 de abril del 2025, al revisar las propiedades del documento registra creado el 29/04/2025
URL verificada: https://sgi.almeraim.com/sgi/lib/php/descargar.php?archivoid=340300&amp;ver=true
Al hacer la revisión del documento aportado en pdf registra el nombre GUÍA DE PLANEACIÓN, SUFICIENCIA Y CAPACIDAD INSTALADA DE TALENTO HUMANO, PARA LA PRESTACIÓN DE SERVICIOS DE SALUD Versión: 16 Fecha de aprobación: 29/04/2025 Código: 04-02-GI-0002
Se identifica que las evidencias presentadas corresponden al producto formulado en el plan de mejoramiento,
Nombre y apellidos del Auditor que realizo el seguimiento:
Carmen Mireya Reyes Moreno
Enfermera Auditora OCI
</t>
  </si>
  <si>
    <t>Sin seguimientos previos por la OCI</t>
  </si>
  <si>
    <t>Capacitar y asignar usuario y contraseña de SECOP II, a los supervisores de contratos</t>
  </si>
  <si>
    <t>100% - Gabriel Ricardo Camacho Arcila: La Dirección de Contratación entregó usuarios de SECOP II a los funcionarios designados como supervisores de los contratos de prestación de servicios profesionales y de apoyo a la gestión de la Dirección de Urgencias. Sin embargo se resalta que, en lo que se refiere a la acción de mejora, se revisó explícitamente los supervisores de la sede Unidad Hospital Occidente de Kennedy, conforme la información de la base general del sub proceso OPS.
Así mismo, se realizaron sesiones de capacitación presenciales donde se trataron temas como: Dirección de Contratación, Subproceso OPS; Normatividad; Manual de Contratación y principales cambios para el subproceso OPS; Flujos de aprobación para el proceso de contratación de prestación de servicios profesionales y de apoyo a la gestión; Funciones del supervisor; Prohibiciones del supervisor; Responsabilidades del supervisor; Terminología adecuada en el contrato de prestación de servicios profesionales y de apoyo a la gestión; Generalidades de la plataforma SECOP II. Los colaboradores estuvieron presentes en las sesiones del 04 de abril y del 10 de abril de 2025.
 (2025-04-24) / (2025-04-25 11:49 AM)
80% - Gabriel Ricardo Camacho Arcila: La Dirección de Contratación asignó usuarios de la plataforma SECOP II a los funcionarios designados como supervisores de contratos de prestación de servicios profesionales y de apoyo a la Gestión de la Dirección de Urgencias de la Subred, conforme el lineamiento dado por la Gerencia. Además, se realizó encuentro presencial sobre el ejercicio de la supervisión y el uso de la plataforma SECOP II. (2025-04-08) / (2025-04-08 08:55 PM)
40% - Gabriel Ricardo Camacho Arcila: La Dirección de contratación, por lineamiento de la Gerencia ha asignado Usuarios de SECOP II a los colaboradores designados como supervisores. En esta oportunidad la sesión se realizó de manera presencial, previa notificación por correo electrónico a los supervisores, en el Auditorio de la sede administrativa ASDINCGO.
 (2025-03-27) / (2025-03-27 02:26 PM)
25% - Gabriel Ricardo Camacho Arcila: La Dirección de Contratación desarrolla sesión sobre las generalidades de la plataforma SECOP II, teniendo en cuenta que por lineamiento de la Gerencia se asignan usuarios de SECOP II a los colaboradores designados como supervisores. La sesión se realizó en el Hospital de Bosa.
 (2025-03-13) / (2025-03-27 02:23 PM)</t>
  </si>
  <si>
    <t>100% - ELIZABETH PINILLA CAMACHO: Se realiza seguimiento a la actividad donde se adjunta desde primer orden La Dirección de Contratación entregó usuarios de SECOP II a los funcionarios designados como supervisores de los contratos de prestación de servicios profesionales y de apoyo a la gestión de la Dirección de Urgencias. Sin embargo se resalta que, en lo que se refiere a la acción de mejora, se revisó explícitamente los supervisores de la sede Unidad Hospital Occidente de Kennedy, conforme la información de la base general del sub proceso OPS.
Así mismo, se realizaron sesiones de capacitación presenciales donde se trataron temas como: Dirección de Contratación, Subproceso OPS; Normatividad; Manual de Contratación y principales cambios para el subproceso OPS; Flujos de aprobación para el proceso de contratación de prestación de servicios profesionales y de apoyo a la gestión; Funciones del supervisor; Prohibiciones del supervisor; Responsabilidades del supervisor; Terminología adecuada en el contrato de prestación de servicios profesionales y de apoyo a la gestión; Generalidades de la plataforma SECOP II. Los colaboradores estuvieron presentes en las sesiones del 04 de abril y del 10 de abril de 2025. se evidencia soporte de capacitacion al lider del Hospital de Kenendy y a la referente de enfermeria  (2025-05-11) / (2025-05-11 08:08 PM)
40% - ELIZABETH PINILLA CAMACHO: Se realiza seguimiento a la actividad donde no se evidecia en los soportes adjuntos los datos de los supervisores del servicio de Urgencias del Hospital Occidente de Kenendy, para esta actividad se debe entregar Soporte de asignación de clave y usuario de los supervisores y soporte de capacitación. (Requerido) donde se relacione los supervisores de contrato de Urgencias de Kenendy  (2025-03-31) / (2025-04-08 06:56 AM)</t>
  </si>
  <si>
    <t xml:space="preserve">Fecha de seguimiento: 23-24/10/2025
Nivel de avance o cumplimiento de la Oportunidad de mejora:
•	Avance ponderado al momento del presente seguimiento: 88,89% [88,89%]
•	Total, OM_ 86.6% Avance para el presente seguimiento:–(Abierta) por la OCI.Aceptable (70 al 89%)
Acciones de mejoramiento propuestas (4)	
1. Actualizar la Guía de Planeación, Suficiencia y Capacidad Instalada de Talento Humano, para la prestación de Servicios de salud código 04-02-GI-0002 y matriz de suficiencia de Talento humano del Servicio de Urgencias del Hospital Occidente de Kennedy.  Peso 25%
2. Capacitar y asignar usuario y contraseña de SECOP II, a los supervisores de contratos. Peso 25%
3. Emitir comunicado con lineamiento orientado al cumplimiento de las obligaciones contractuales.  Peso 25%
4. Realizar seguimiento a la actualización de los cursos requeridos según la resolución 3100 del 2019, a los colaboradores del Servicio de Urgencias del Hospital Occidente de Kennedy.  Peso:	25%
Nivel de cumplimiento de cada acción de mejora:
Porcentaje de cada acción de mejora para el periodo evaluado corresponden (3):
1. Actualizar la Guía de Planeación, Suficiencia y Capacidad Instalada de Talento Humano, para la prestación de Servicios de salud código 04-02-GI-0002 y matriz de suficiencia de Talento humano del Servicio de Urgencias del Hospital Occidente de Kennedy  (100)
2. Capacitar y asignar usuario y contraseña de SECOP II, a los supervisores de contratos  (100)
3. Emitir comunicado con lineamiento orientado al cumplimiento de las obligaciones contractuales con identificación(60) 
Porcentaje Acción de Mejora evaluada
Se asigna un porcentaje del 100% para la acción de mejoramiento con Identificación 2 ID de la actividad 41050 con fecha terminación planeada: 2025-04-25
Estado: Cumplida 
Porcentaje Acción de Mejora evaluada
Conclusiones o resultados del seguimiento de la acción de mejora que integra la Oportunidad de mejora:
Al verificar el soporte o avance descrito en el Plan de mejora registra: Soporte de asignación  de clave y usuario de los supervisores y soporte de capacitación.
-	Seguimiento OCI: 
Sin seguimiento previo por la OCI. Como soporte se revisó las siguientes evidencias:
- Para Soporte de asignación de clave y usuario de los supervisores, se evidenció: Documento fuente con nombre Evidencia Asignación Usuarios SECOP total 10 pg con pantallazo de la acción.
Url verificada: https://sgi.almeraim.com/sgi/lib/php/descargar.php?archivoid=336875&amp;ver=true
-Para soporte de capacitación se evidenció para el periodo de la acción de mejora: “Fecha de Inicio 25/02/2025 y	Fecha de Terminación 25/04/2025 las actas suscritas con fechas y firmas así:
- “FECHA: 12 de marzo de 2025 OBJETIVO DE LA REUNION CAPACITACIÓN SUPERVISIÓN CONTRACTUAL. GENERALIDADES DE SECOP ||”
url verificada: https://sgi.almeraim.com/sgi/lib/php/descargar.php?archivoid=330032&amp;ver=true 
- FECHA: 20 de marzo de 2025 OBJETIVO DE LA REUNION CAPACITACIÓN SUPERVISIÓN CONTRACTUAL. GENERALIDADES DE SECOP I
url verificada: https://sgi.almeraim.com/sgi/lib/php/descargar.php?archivoid=330034&amp;ver=true
-	Al hacer la verificación del cruce de evidencias que concordaran con Asignación Usuarios SECOP y capacitación se evidenció que es conforme la muestra al azar verificada(V.E.J.P.) en a muestra seleccionada de los entregables con nombre: Acta Capacitación Supervisión y SECOP II 04042025 y Evidencia Asignación Usuarios SECOP
url verificada: https://sgi.almeraim.com/sgi/lib/php/descargar.php?archivoid=336872&amp;ver=true&amp;token=38e4cef1bdbdbfdc3e140988a818dbe61d826e76e8a2a28402a0ed4c20454949
Se identifica que las evidencias presentadas corresponden al producto formulado en el plan de mejoramiento,
Recomendación: Se sugiere mantener de manera permanente actualizados los registros por el proceso, con el fin de mitigar los riesgos que originaron el hallazgo y  se mantenga el estado de la acción evaluada.
Nombre y apellidos del Auditor que realizo el seguimiento:
Carmen Mireya Reyes Moreno
Enfermera Auditora OCI
</t>
  </si>
  <si>
    <t>Sin seguimiento previos por la OCI</t>
  </si>
  <si>
    <t>La Subred Integrada de Servicios de Salud Sur Occidente E.S.E. Sede Hospital Occidente de Kennedy, no implementa las Buenas Prácticas de Seguridad de Pacientes Obligatorias, toda vez que  no garantiza la detección, prevención y reducción de infecciones asociadas a la atención en salud, En el área de expansión (pasillos), se evidencia falta de espacio entre camilla y camilla, pacientes en el área de  expansión (sillas) sin espacio entre uno y otros, con diferentes patologías de origen infeccioso en observación, con pacientes sin diagnóstico de infecciones, que aumentan la presencia de infecciones asociadas a la atención en salud. Se identificó un baño mixto para más de 20 pacientes, favoreciendo la presencia de infecciones asociadas a la atención en salud.
Se identificaron venoclisis con sangre, buretroles sin marcar que permitan identificar su fecha de cambio, para evitar posibles infecciones</t>
  </si>
  <si>
    <t>La Subred Integrada de Servicios de Salud Sur Occidente E.S.E. Sede Hospital Occidente de Kennedy, no implementa las Buenas Prácticas de Seguridad de Pacientes Obligatorias, toda vez que no garantiza la detección, prevención y reducción de infecciones asociadas a la atención en salud, En el área de expansión (pasillos), se evidencia falta de espacio entre camilla y camilla, pacientes en el área de expansión (sillas) sin espacio entre uno y otros, con diferentes patologías de origen infeccioso en observación, con pacientes sin diagnóstico de infecciones, que aumentan la presencia de infecciones asociadas a la atención en salud. Se identificó un baño mixto para más de 20 pacientes, favoreciendo la presencia de infecciones asociadas a la atención en salud.
Se identificaron venoclisis con sangre, buretroles sin marcar que permitan identificar su fecha de cambio, para evitar posibles infecciones</t>
  </si>
  <si>
    <t>Revisar y reorganizar espacios en el Servicio de Urgencias del Hospital Occidente de Kennedy</t>
  </si>
  <si>
    <t>2025-04-30</t>
  </si>
  <si>
    <t>100% - DUARTE CELY RODOLFO: Con el fin de aumentar las áreas de expansión, se programo un nuevo recorrido en el servicio de Urgencias el día 17 de junio en el cual se determina ampliar en 8 poltronas mas la ubicación de pacientes con requerimiento de oxigeno, dando prioridad al adulto mayor.
El área asignada corresponde a sala ERA y esta será trasladada al segundo piso, con maquina de gases y el computador con el cual se realiza la conectividad.
 (2025-07-09) / (2025-07-09 04:07 PM)
100% - DUARTE CELY RODOLFO: Se hace entrega del informe del recorrido de expansión que se realizo con calidad.
 (2025-05-29) / (2025-05-29 07:41 AM)
50% - Diana Maritza Beltrán Bejarano: Se realiza recorrido con  líder gerencial del Hospital Occidente de Kennedy, director de servicios de urgencias de la subred y referente de enfermería del servicio de urgencias del Hospital Occidente de Kennedy, se evidencia que el único espacio posible para realizar la expansión es en la sala EDA en donde se ubicarán cuatro (4) pacientes con prioridad para adultos mayores con requerimiento de oxígeno, se contará con silla reclinables. Por el momento se continuarán con las áreas de expansión definidas el REPS  (2025-03-03) / (2025-04-03 08:20 PM)
10% - Diana Maritza Beltrán Bejarano: Se propone realizar recorrido en el servicio de urgencias para definir la reorganización del servicio y posibles áreas de expansión para la primera semana del mes de marzo. (2025-02-25) / (2025-03-20 04:10 PM)</t>
  </si>
  <si>
    <t>100% - ELIZABETH PINILLA CAMACHO: Se realiza seguimiento a la actividad donde se evidencia informe del servicio de Urgencias de Kennedy con la reorganización del servicio de Urgencias  teniendo en cuenta los espacios de cada área, como soporte se adjunta informe con las conclusiones   (2025-06-09) / (2025-06-09 04:36 PM)
50% - ELIZABETH PINILLA CAMACHO: Se realiza seguimiento a la actividad donde no se evidencia actas de recorrido se solicita como soporte de esta actividad, Informe con modificaciones de espacios reasignados en el Servicio de Urgencias del Hospital Occidente de Kennedy (Requerido) (2025-05-11) / (2025-05-11 08:36 PM)
50% - ELIZABETH PINILLA CAMACHO: Se realiza seguimiento a la actividad donde se evidencia acta de recorrido por el servicio de Urgencias del Hospital Occidente de Kennedy, se evidencia que el único espacio posible para realizar la expansión es en la sala EDA en donde se ubicarán cuatro (4) pacientes con prioridad para adultos mayores con requerimiento de oxígeno, se contará con silla reclinables. Por el momento se continuarán con las áreas de expansión definidas el REPS (2025-04-04) / (2025-04-08 06:07 AM)</t>
  </si>
  <si>
    <t>Fecha de seguimiento:  24/10/2025
Nivel de avance o cumplimiento de la Oportunidad de mejora:
•	Avance ponderado: 87,50% [87,50%]
•	No se han registrado seguimientos por la OCI
Total, OM_:91.6% –(Abierta-) satisfactorio
Porcentaje Acción de Mejora 2: 100%
Nivel de cumplimiento de cada acción de mejora:
Porcentaje de cada acción de mejora para el periodo evaluado:
1. Realizar gestión de habilitación de camas Hospitalarias   Peso:	25%
2. Revisar y reorganizar espacios en el Servicio de Urgencias del Hospital Occidente de Kennedy   Peso: 25% 100.
3. Capacitar en la Guía de buena práctica para detectar, prevenir y reducir las infecciones asociadas a la atención en salud cód. 02-02-GI-0024   Peso 25%
4. Aplicar listas de chequeo verificando la adherencia a la Guía de buena práctica para detectar, prevenir y reducir las infecciones asociadas a la atención en salud cód. 02-02-GI-0024 Peso: 25%. En ejecución.
AL verificar el Plan de mejoramiento cargado en almera en el ID se evidenció que en el ítem  ACCION DE MEJORA APROBADA registran con SI  únicamente dos de las cuatro acciones de mejora “Realizar gestión de habilitación de camas Hospitalarias” y “Capacitar en la Guía de buena practica para detectar, prevenir y reducir las infecciones asociadas a la atención en salud cód.  02-02-GI-0024”
Para el actual seguimiento se verifica únicamente:
1. Realizar gestión de habilitación de camas Hospitalarias   Peso:	25%
2. Revisar y reorganizar espacios en el Servicio de Urgencias del Hospital Occidente de Kennedy   Peso: 25%
3. Capacitar en la Guía de buena práctica para detectar, prevenir y reducir las infecciones asociadas a la atención en salud cód. 02-02-GI-0024   Peso 25%
Porcentaje Acción de Mejora evaluada
Se asigna un porcentaje del 100% para la acción de mejoramiento con identificación 2 ID de la actividad 41058 con Fecha de Terminación Planeada 2025-04-30
Estado: Cumplida, con observación de forma y recomendación
Conclusiones o resultados del seguimiento de la acción de mejora que integra la Oportunidad de mejora:
-	Seguimiento OCI: 
Al verificar el soporte o avance descrito en el Plan de mejora registra: Informe con modificaciones de espacios reasignados en el Servicio de Urgencias del Hospital Occidente de Kennedy 
Al verificar el documento con nombre Informe ejecutivo reporta recorrido servicio urgencias I es conforme el contenido descrito para modificaciones de espacios reasignados como lo requiere la actividad para SALA DE EXPANSIÓN, OBSERVACIÓN MUJERES. (100)
Se identifica que las evidencias presentadas corresponden al producto formulado en el plan de mejoramiento.
Observación de forma:
De otra parte el documento registra “El día 22 de abril de 2025 se realiza recorrido con el equipo de habilitación, Dirección de urgencias, líder gerencial del Hospital de Kennedy y referente de enfermería del Hospital de Kennedy en el servicio de urgencias” e imagen de listado de asistencia adjunto este reporta fecha: 20- Abnl 12025 con otro contexto como tema: “Recorrido çon calidad (recorrido áreas de expansión)” 
Recomendación:
La Oficina de Control Interno recomienda mejorar la consistencia documental y asegurar el cumplimiento del cargue de los entregables formulados en las acciones propuestas con oportunidad con la participación documentada de los actores
Nombre y apellidos del Auditor que realizo el seguimiento:
Carmen Mireya Reyes Moreno
Enfermera Auditora OCI</t>
  </si>
  <si>
    <t>•	No se han registrado seguimientos por la OCI</t>
  </si>
  <si>
    <t>Plan de mejora urgencias de Bosa</t>
  </si>
  <si>
    <t>Garantizar la resolutividad en este servicio y disminuir los tiempos de espera para la atención en salud.</t>
  </si>
  <si>
    <t>Capacitar en la actualización del Manual de clasificación inicial de Urgencias. Código:  09-01-MA-0001</t>
  </si>
  <si>
    <t>50% - JEFERSSON ANDRES ORJUELA AYALA: se anexa  (2025-08-27) / (2025-08-27 02:55 PM)
50% - LUZ DARY CASTRO HERRÁN: se anexa acta de socializacion de la actualizacion del triage en el servico de urgencias (2025-06-12) / (2025-06-12 03:14 PM)
5% - JEFERSSON ANDRES ORJUELA AYALA: Socialización del manual de triage 
Se realizó la presentación del manual  a los funcionarios del servicio de urgencias, destacando los flujos de atención, acciones en cada caso y lineamientos de trato humanizado.
Aplicación de Pretest y Postest
Se evaluó el conocimiento del personal antes y después de la socialización mediante una herramienta diagnóstica estandarizada, enfocada en:
manual de triage 
Rol de cada integrante del equipo
Protocolos de priorización
Comunicación y trato humanizado
3. Resultados Obtenidos
Incremento en el nivel de conocimiento del personal
Resultado Pretest: 68%
Resultado Postest: 91%
Mejora del 23% en comprensión del plan
Implementación práctica del plan (2025-03-18) / (2025-04-09 08:37 AM)</t>
  </si>
  <si>
    <t>50% - ELIZABETH PINILLA CAMACHO: Se realiza seguimiento a la actividad donde se evidencia acta aparte con análisis de apropiación en formatos no institucionales es importante que la información de los soportes adjuntos se realice en formatos institucionales y tener en cuenta el entregable de la oportunidad de mejora el cual es:
Informe con análisis de la capacitación que incluya: cobertura por turno, resultado de apropiación. Adicionalmente incluir como soporte la presentación realizada y la lista de asistencia. (Requerido)
Esta actividad ya se encuentra en estado atrasado por los que se requiere unificar la información en el formato institucional cumpliendo con el entregable (2025-10-07) / (2025-10-07 09:55 AM)
50% - ELIZABETH PINILLA CAMACHO: Se realiza seguimiento a la actividad donde se evidencia acta aparte con análisis de apropiación en formatos no institucionales es importante que la información de los soportes adjuntos se realice en formatos institucionales y tener en cuenta el entregable de la oportunidad de mejora el cual es: 
 Informe con análisis de la capacitación que incluya: cobertura por turno, resultado de apropiación. Adicionalmente incluir como soporte la presentación realizada y la lista de asistencia. (Requerido)
Esta actividad ya se encuentra en estado atrasado por los que se requiere unificar la información en el formato institucional cumpliendo con el entregable 
 (2025-09-04) / (2025-09-04 10:45 AM)
50% - ELIZABETH PINILLA CAMACHO: Se realiza seguimiento donde describen la actividad realizada por parte de medicina, y acta de socialización al personal de enfermería, pero no se evidencia el Informe con análisis de la capacitación que incluya: cobertura por turno, resultado de apropiación y adicionalmente incluir como soporte la presentación realizada y la lista de asistencia. Entregable Requerido para esta actividad.
Pendiente adjuntar informe según entregable requerido, se notifica a responsables mediante correo. (2025-08-01) / (2025-08-01 02:27 PM)
50% - ELIZABETH PINILLA CAMACHO: Se realiza seguimiento donde describen la actividad realizada por parte de medicina, y acta de socialización al personal de enfermería, pero no se evidencia el Informe con análisis de la capacitación que incluya: cobertura por turno, resultado de apropiación y adicionalmente incluir como soporte la presentación realizada y la lista de asistencia. Entregable Requerido para esta actividad.
Pendiente adjuntar informe según entregable requerido, se notifica a responsables mediante correo.
 (2025-07-06) / (2025-07-06 07:56 PM)
ELIZABETH PINILLA CAMACHO: Se realiza seguimiento a la actividad donde se requiere para esta. Informe con análisis de la capacitación que incluya: cobertura por turno, resultado de apropiación. Adicionalmente incluir como soporte la presentación realizada y la lista de asistencia. (Requerido) en el seguimiento se evidencia análisis, pero no el informe (2025-06-09) / (2025-06-09 02:03 PM)
ELIZABETH PINILLA CAMACHO: Se realiza seguimiento a la actividad donde se requiere para esta. Informe con análisis de la capacitación que incluya: cobertura por turno, resultado de apropiación. Adicionalmente incluir como soporte la presentación realizada y la lista de asistencia. (Requerido) en el seguimiento se evidencia análisis, pero no el informe
 (2025-05-11) / (2025-05-11 06:07 PM)
ELIZABETH PINILLA CAMACHO: Se realiza seguimiento a la actividad donde se evidencia no inicio de la misma se notifica a responsable (2025-04-04) / (2025-04-04 05:47 AM)</t>
  </si>
  <si>
    <t>Fecha de seguimiento:  20/10/2025
Nivel de avance o cumplimiento de la Oportunidad de mejora:
•	Sin seguimiento previo de la OCI 
Total, OM_:83,2% –(Abierta-) Aceptable
Porcentaje Acción de Mejora con identificación 1 con ID de la actividad 41026 con peso del 50% para el seguimiento a la fecha fue de 41,6% que corresponde a 83.2% Aceptable.
Nivel de cumplimiento de cada acción de mejora:
Porcentaje de cada acción de mejora para el periodo actual de seguimiento:
1.	41,6 % 
2.	Avance 25% En ejecución
	1. Capacitar en la actualización del Manual de clasificación inicial de Urgencias. Código: 09-01-MA-0001  
Estado: vencida 
Fecha de terminación planeada en almera : 30/04/2025
Soportes o Evidencias de Avance descrito en el plan de mejora:
•	Informe con análisis de la capacitación que incluya: cobertura por turno, resultado de apropiación.
•	Adicionalmente incluir como soporte la presentación realizada y la lista de asistencia.
Conclusiones o resultados del seguimiento de la acción de mejora que integra la Oportunidad de mejora:
-	Seguimiento OCI: 
Reporte de almera:  Avance ponderado: 36,00% [36,00%]% para Acciones de mejoramiento propuestas (2).
Sin seguimientos previos por la Oficina de Control Interno.
De acuerdo a los avances reportados, esta Oficina, evidencia el documento entregable con nombre ACTA DE MANUAL DEL TRIAGE Versión 14 (1) al revisar el contenido conforme lo documenta el Excel con nombre PLAN MEJORA URGENCIAS BOSA SUBRED SUROCCIDENTE 17032025 V2. al verificar la fecha reporta: "03/2025" en la Url verificada:
https://sgi.almeraim.com/sgi/lib/php/descargar.php?archivoid=361842&amp;ver=true&amp;token=c9e98c90f3ee64d2e5e54f17cdc43af3015fb41ec4773486f7bdcbf045c0d282
Soportes o Evidencias de Avance verificadas:
- Word: Socialización del manual de triage. (27/08/2025)
https://sgi.almeraim.com/sgi/lib/php/descargar.php?token=d3f79f687a82a239f1c28d374cb990f8dd012d363538e639c671fe5fe613c3f9&amp;archivoid=382854
-Power point: Manual de clasificación inicial de urgencias V14(27/08/2025)
https://sgi.almeraim.com/sgi/lib/php/descargar.php?token=53ac41eb23595c182aeb931d2c36ea2a98c3f8143a413c07746b7a727dfe2d36&amp;archivoid=382853
- PDF: ACTA DE MANUAL DEL TRIAGE Versión 14 (1) (02-07-2025; doc creado12/06/2025)
https://sgi.almeraim.com/sgi/lib/php/descargar.php?archivoid=361842&amp;ver=true
De acuerdo a los avances reportados, esta Oficina de Control Interno evidencia que el proceso reportó resultado de apropiación, presentación realizada y, la lista de asistencia. Se evidenció en las url revisadas que el cargue de las evidencias fue posterior a la Fecha de Terminación Planeada (2025-04-30)
Se adjuntaron (3) tres documentos que reflejan resultados de acciones planteadas como evidencia del avance (41.6%/50%) , se identifica que las evidencias presentadas corresponden al producto formulado en el plan de mejoramiento, sin embargo al revisar falta Informe con análisis de la capacitación que incluya: cobertura por turno, tal cual se encuentra descrito en el plan de mejoramiento cargado en el ID en almera.
Recomendación:
La Oficina de Control Interno recomienda mejorar la consistencia documental que den cuenta de las Soportes o Evidencias de Avance propuestas en el Plan de mejoramiento adjunto en el ID y asegurar el cumplimiento del cargue de los entregables formulados en las acciones propuestas con oportunidad con la participación documentada de los actores.
Nombre y apellidos del Auditor que realizo el seguimiento: Carmen Mireya Reyes Moreno Enfermera Auditora OCI</t>
  </si>
  <si>
    <t>Almera No se han registrado seguimientos previos</t>
  </si>
  <si>
    <t>Verifique la efectividad del plan de contingencia implementado por la Subred ante situaciones de sobreocupación en los servicios de urgencias, incluido el trato humanizado del servicio</t>
  </si>
  <si>
    <t>Capacitar en el plan de contingencia actualizado a los colaboradores del Servicio de Urgencias del Hospital Bosa con código:  09-03-PL-0002</t>
  </si>
  <si>
    <t>50% - LUZ DARY CASTRO HERRÁN: se adjunta lista de asistencia y acta de socializacion de  la actualizacion del plan de contingencia del codigo 09-03-PL-0002 (2025-08-25) / (2025-08-25 09:45 AM)
5% - LUZ DARY CASTRO HERRÁN: se realiza socializacion del plan de contingencias del servicos de urgencias con el codigo 09-03-PL-0002 encontrado en el Aplicativo Almera  (2025-06-19) / (2025-06-19 12:13 PM)</t>
  </si>
  <si>
    <t>50% - ELIZABETH PINILLA CAMACHO: Se realiza seguimiento a la actividad donde se evidencia como seguimiento de primer orden acta con listados de asistencia se solicita codificar el entregable de esta actividad ya que se solicita para esta actividad como entregable;
Informe con análisis de la capacitación que incluya: cobertura por turno, resultado de apropiación. Adicionalmente incluir como soporte la presentación realizada y la lista de asistencia. (Requerido)
esta actividad de evidencia atrasada y no cumplimiento con las fechas establecidas en la programación (2025-10-07) / (2025-10-07 10:00 AM)
50% - ELIZABETH PINILLA CAMACHO: Se realiza seguimiento a la actividad donde se evidencia como seguimiento de primer orden acta con listados de asistencia se solicita codificar el entregable de esta actividad ya que se solicita para esta actividad como entregable;
Informe con análisis de la capacitación que incluya: cobertura por turno, resultado de apropiación. Adicionalmente incluir como soporte la presentación realizada y la lista de asistencia. (Requerido)
esta actividad de evidencia atrasada y no cumplimiento con las fechas establecidas en la programación 
 (2025-09-05) / (2025-09-05 07:04 AM)
ELIZABETH PINILLA CAMACHO: Se realiza seguimiento donde se evidencia que responsable de la actividad elimina el seguimiento realizado con anterioridad. Se requiere para esta actividad adjuntar Informe con análisis de capacitación que incluya: cobertura por turno, resultado de apropiación y adicionalmente incluir como soporte la presentación realizada y la lista de asistencia. (Entregable Requerido).Pendiente adjuntar informe según entregable requerido, se notifica a responsables mediante correo. (2025-08-01) / (2025-08-01 02:30 PM)
ELIZABETH PINILLA CAMACHO: Se realiza seguimiento donde se evidencia que responsable de la actividad elimina el seguimiento realizado con anterioridad. Se requiere para esta actividad adjuntar Informe con análisis de capacitación que incluya: cobertura por turno, resultado de apropiación y adicionalmente incluir como soporte la presentación realizada y la lista de asistencia. (Entregable Requerido).Pendiente adjuntar informe según entregable requerido, se notifica a responsables mediante correo. (2025-07-06) / (2025-07-06 08:00 PM)
50% - ELIZABETH PINILLA CAMACHO: Se realiza seguimiento a la actividad donde se adjunta acta del día 5 de mayo, con firmas del mes de marzo  no se evidencia el análisis de apropiación, el entregable es Informe con análisis de la capacitación que incluya: cobertura por turno, resultado de apropiación. Adicionalmente incluir como soporte la presentación realizada y la lista de asistencia. (Requerido) por lo que se recomienda completar la información  (2025-06-09) / (2025-06-09 02:24 PM)
ELIZABETH PINILLA CAMACHO: Se realiza seguimiento a la actividad donde se evidencia no inicio de la misma se notifica a responsable
 (2025-05-11) / (2025-05-11 06:17 PM)
ELIZABETH PINILLA CAMACHO: 
Se realiza seguimiento a la actividad donde se evidencia no inicio de la misma se notifica a responsable (2025-04-04) / (2025-04-04 05:52 AM)</t>
  </si>
  <si>
    <t xml:space="preserve">Fecha de seguimiento:  21/10/2025
Nivel de avance o cumplimiento de la Oportunidad de mejora:
Total, OM_:25% –(Abierta-) 
Porcentaje Acción de Mejora 25%  Estado: Critico (0% y 69%)
Nivel de cumplimiento de la acción de mejora con identificación: 1 con ID de la actiidad: 41028 y Peso 100%
Porcentaje Acción de Mejora evaluada
Se asigna un porcentaje del 25% para la acción de mejoramiento Estado: vencida 
Conclusiones o resultados del seguimiento de la acción de mejora que integra la Oportunidad de mejora:
-	Seguimiento OCI: 
No se han registrado seguimientos por la Oficina de Control interno. El proceso reportó Avance ponderado: 50,00% [50,00%] . 
Soportes o Evidencias de Avance verificadas:
Como soporte se revisó las siguientes evidencias:
Entregable revisado: -Archivo con nombre ACTA DE CAPACITACION 09-03-PL-0002 URGENCIAS (fecha de cargue en almera Institucional 25/08/2025 posterior a la fecha de terminación planeada: 2025-04-30). Con tema:” “Socialización plan de contingencia actualizado a los colaboradores del Servicio de Urgencias del Hospital Bosa con código: 09-03-PL-0002 versión: 9 actualizado: 15/03/2025”
url verificada: https://sgi.almeraim.com/sgi/lib/php/descargar.php?token=57f5ca058a4558b914ad47aaab42d2cd94c75ec3da3fce9a63a311316250c266&amp;archivoid=381516
Esta Oficina de Control Interno evidencia que el proceso reportó en los registros de la ficha técnica PARA SUSCRIPCIÓN, APROBACIÓN Y EVALUACIÓN DEL PLAN DE MEJORAMIENTO (El plan de mejora) cargado en el ID como soportes o evidencias de avance, los siguientes ítems:
-	“Informe con análisis de la capacitación que incluya: cobertura por turno, resultado de apropiación.” Sin evidencia en el entregable del ID.(0)
-	“Adicionalmente incluir como soporte la presentación realizada y la lista de asistencia.”  Al verificar la presentación realizada en el documento el entregable, este contiene un flujograma sin documento fuente u origen del mismo. Al verificar las firmas se evidencia que están adjuntas al acta y no concuerda el número de página de la imagen anexa con la numeración de la misma acta, que se encuentra cargada en archivo editable(word).  (25)
Se adjuntaron documentos que reflejan los resultados de una de las evidencias de avance.
Se identifica que las evidencias presentadas son insuficientes al producto formulado en el plan de mejoramiento,
Recomendación: 
Referenciar la imagen de contenidos y registro de firmas que concuerde con el acta en mención y adicionalmente incluir evidencias en archivos no editables en los entregables, mejorar la suscripción de las actas, acorde a los requisitos y avales de la Institución para las mismas en el diligenciamiento del formato Institucional y uso de las herramientas Institucionales para temas de apropiación que de cuenta del avance.
Nombre y apellidos del Auditor que realizo el seguimiento:
Carmen Mireya Reyes Moreno
Enfermera Auditora OCI
</t>
  </si>
  <si>
    <t>No se han registrado seguimientos por la Oficina de Control interno</t>
  </si>
  <si>
    <t>Capacitar  a  médicos y enfermeras del Servicio de Urgencias,  en la actualización del manual de clasificación de Urgencias Código 09-01-MA-0001, aplicando pretest y postest. Cada vez que ingrese personal nuevo se debe realizar esta capacitación.</t>
  </si>
  <si>
    <t>100% - DUARTE CELY RODOLFO: Se hace envío del informe de Manual Atención Inicial de Urgencias al diferente personal asistencial nuevo ( Emergenciologos, medico general, profesionales de enfermería, auxiliares de enfermería y camilleros) del servicio de Urgencias del Hospital Occidente de Kennedy (2025-10-02) / (2025-10-02 03:37 PM)
80% - Diana Maritza Beltrán Bejarano: Se relaciona acta final de socialización de documentos de urgencias con el personal de enfermeria se alcanza cobertura del 96%. Se dela como oprtunidad de mejora reforzar capacitación con 31 colaboradores apropiación de conocimiento por debajo de 8.
La realización de postest corresponde a la asiistencia a la socialización de los documentos:
Atención inicial de urgencias
Instructivo gestión del riesgo sala de espera de urgencias
Manual de clasificación de pacientes
Plan de contigencia para urgencias (2025-05-02) / (2025-05-02 06:08 PM)
85% - TORRES RINCON LUZ MARY: Se realiza socializacion de la actualizacion del manual de clasificación de urgencias a los colaboradores de admisiones y facturación  (2025-04-11) / (2025-04-11 05:03 PM)
80% - Diana Maritza Beltrán Bejarano: Se realiza capacitación al personal de enfermería en los siguientes temas: 
1. Ciclo de atención de urgencias
2. Manual de triage
3. Gestión del riesgo en sala de espera
4. Plan de contingencia para el servicio de urgencias
 Socialización del protocolo de recibo y entrega de turno
Se aplican de los siguientes links: 
PRE TEST: https://docs.google.com/forms/d/e/1FAIpQLSf8TPsZpO-12EhzMPAy6skQgdBd9X4UNGtJK97qNE4L5WytsA/viewform?usp=sharing 
POST TEST: https://docs.google.com/forms/d/e/1FAIpQLSf8TPsZpO-12EhzMPAy6skQgdBd9X4UNGtJK97qNE4L5WytsA/viewform?usp=sharing
Se capacita un total de 103 colaboradores que corresponden al 70% del personal objeto, para la semana del 7 al 11 de abril se completará el 100% del personal (2025-04-03) / (2025-04-03 08:37 PM)
50% - DUARTE CELY RODOLFO: Se realiza un primer espacio de capacitación del Manual de Clasificación de Urgencias, en el Encuentro de aprendizaje continuo desde la Direccion del Proceso.
Un segundo espacio el día 27 de marzo en el servicio de urgencias del Hospital de Kennedy.
Se adjuntan actas con listado de asistencia y medición de adherencia.
Se completará el 100% del personal medico entre el del día 7 al 11 de abril.
Se hace entrega el acta completa con los colaboradores faltantes para realizar el pretest, socializacion y postest (2025-03-25) / (2025-04-02 04:02 PM)
10% - Diana Maritza Beltrán Bejarano: Se realiza revisón de docuemto actualizado de Manual de triage para realizar presentación y socialización del documento en la primera del mes de abril (2025-03-16) / (2025-03-20 04:04 PM)</t>
  </si>
  <si>
    <t>100% - ELIZABETH PINILLA CAMACHO: Se realiza seguimiento a la actividad donde se evidencia informe de capacitación al personal nuevo del servicio de Urgencias, con el análisis de cobertura y apropiación  (2025-10-07) / (2025-10-07 10:02 AM)
80% - ELIZABETH PINILLA CAMACHO: Se realiza seguimiento a la actividad donde no se evidencia informe de capacitacion en el manual de clasificacion de triage, se notifica a responsable  (2025-10-01) / (2025-10-01 03:29 PM)
80% - ELIZABETH PINILLA CAMACHO: En el seguimieto de la Super se solicita adicionar el soporte de capacitacion del manual al personal que ingresa nuevo al servicio de Urgencias del Hospital Occidente de Kennedy  (2025-09-26) / (2025-09-26 12:20 PM)
80% - ELIZABETH PINILLA CAMACHO: Se realiza verificación de actividad donde se evidencia   Informe con análisis de la capacitación se incluye  cobertura por turno, resultado de apropiación. cumpliendo con lo solicitado  en la actividad pendiente seguimiento de Super Salud  (2025-07-06) / (2025-07-06 08:03 PM)
80% - ELIZABETH PINILLA CAMACHO: Se realiza seguimiento a la actividad donde se evidencia capacitación al personal asistencial el entregable es 
1. Informe con análisis de la capacitación que incluya: cobertura por turno, resultado de apropiación. Adicionalmente incluir como soporte la presentación realizada y la lista de asistencia. (Requerido) donde no se adjunta en los soportes asignados  (2025-06-09) / (2025-06-09 02:31 PM)
40% - ELIZABETH PINILLA CAMACHO: Se realiza seguimiento a la actividad donde el entregable es 1. Informe con análisis de la capacitación que incluya: cobertura por turno, resultado de apropiación. Adicionalmente incluir como soporte la presentación realizada y la lista de asistencia. (Requerido) se adjunta informe de análisis global por lo que se requiere modificar según lo solicitado en el entregable (2025-05-11) / (2025-05-11 06:35 PM)
10% - ELIZABETH PINILLA CAMACHO: Se adjunta acta con fecha del 25 de marzo de socializacion en la estrategia de comunicación interna, Encuentros de Aprendizaje Continuo donde se evidencia una participacion de 25 colaboradores del servcio de Urgencias de Kennedy con una cobertura de 1,2%, sobre  192 colaboradores  asistenciales y 14  administrativos. 
 (2025-04-02) / (2025-04-04 06:05 AM)</t>
  </si>
  <si>
    <t xml:space="preserve">Fecha de seguimiento:  21/10/2025
•	El proceso reportó avance del Porcentaje: 45 %        Estado: Critico (0% y 69%) de 2025-05-26 02:07 PM: 
	0% Acción de Mejora 3 Estado: Vencida
	90% Acción de Mejora 1Estado: Vencida
Nivel de avance o cumplimiento de la Oportunidad de mejora:
•	En el presente seguimiento Almera registra para el ID Avance ponderado: 100,00% [100,00%]
Total, OM_:88.88 –(Abierta) 
Porcentaje Acción de Mejora 88% Estado Aceptable
Nivel de cumplimiento de cada acción de mejora:
Porcentaje de cada acción de mejora para el periodo evaluado:
1.	100 %
2.	100%
3.	66.6%...
Porcentaje Acción de Mejora evaluada: Identificación 2: ID de la actividad 41032 Fecha de Terminación Planeada: 2025-04-30
Se asigna un porcentaje del 100% para la acción de mejoramiento
Estado: Cumplida extemporánea. 
Conclusiones o resultados del seguimiento de la acción de mejora que integra la Oportunidad de mejora:
-	Seguimiento OCI: 
En el presente seguimiento Almera registra para el ID Avance ponderado: 100,00% [100,00%]
De acuerdo a los avances reportados, esta Oficina de Control Interno evidencia que el proceso reportó los siguientes entregables con nombre:
DOCUMENTOS URGENCIAS.pdf: el documento es una presentación que incluye MOMENTOS DEL TRIAGE, Clasificación del triage resolución 5596 del 2015, Triage respiratorio, Plan de contingencia entre otros temas. Con fecha de cargue en almera 4 de abril del 2025.
url verificada: https://sgi.almeraim.com/sgi/lib/php/descargar.php?archivoid=333351&amp;ver=true&amp;token=bab6a5a8603d1f7b3d78a997b34d0a5327c7dbca3e7ffed0faa3e97053c72f65
EAC-URGENCIAS  2025-03.pdf	: Acta de fecha MARZO 25 DE 2025 con tema Encuentro de Aprendizaje Continuo (EAC) del Proceso Gestión Clínica de Urgencias de la Subred Sur Occidente E.S.E correspondiente al mes de marzo 2025 registra e incluye base en excel:” Se anexa listado de asistencia virtual.” Que incluye fecha de encuentro de aprendizaje continuo: 3/25/2025. Adicionalmente incluye el enunciado por cada nombre: ” Califique la satisfacción sobre el desarrollo del encuentro. Siendo 1 la satisfacción más baja y 5 la satisfacción más alta” la cual oscila entre 4 y 5. Fecha de cargue en almera 2 de abril del 2025.
url verificada: https://sgi.almeraim.com/sgi/lib/php/descargar.php?archivoid=332718&amp;ver=true&amp;token=e32f154608e207c7352390965ea469afdc8c67a8aefac1eea5070397cb72a2e8
MANUAL ATENCION INICIAL.pdf:  al revisar el documento este contiene el titulo 
 INFORME SOCIALIZACIONES en la preforma con código almera  02-03-FO-0055 de fecha  13 de junio de 2025 que incluye método de la presentación y el ítem ANÁLISIS DE RESULTADOS registra” cuadro de datos obtenidos en la aplicación del pre y pos test al personal de medicina y enfermería por perfil y por turno.” Fecha de cargue en almera 6 de julio del 2025.
url verificada: https://sgi.almeraim.com/sgi/lib/php/descargar.php?token=854c34650529d2c541c41da59c45e6f6637a699b3c1d354719d64ea27a134cfe&amp;archivoid=354248
Los soportes o avances incluidos para la acción de mejora en el documento con nombre PLAN MEJORA URGENCIAS KENNEDY SUBRED SUROCCIDENTE VR2 11032025 cargado en el ID 3727 en Almera Institucional fueron:
- Informe con análisis de la capacitación que incluya: cobertura por turno, resultado de apropiación. El documento con nombre MANUAL ATENCION INICIAL.pdf da cuenta del entregable planteado (50) sin embargo este documento cuenta con fecha posterior a la Fecha de Terminación Planeada.
- Adicionalmente incluir como soporte la presentación realizada y la lista de asistencia. Los documentos con nombre DOCUMENTOS URGENCIAS y EAC-URGENCIAS 2025-03.pdf dan cuenta del entregable planteado (50)
Se identifica que las evidencias presentadas corresponden al producto formulado en el plan de mejoramiento,
Nombre y apellidos del Auditor que realizo el seguimiento:
Carmen Mireya Reyes Moreno
Enfermera Auditora OCI
</t>
  </si>
  <si>
    <t>La Subred Integrada de Servicios de Salud Sur Occidente E.S.E – Sede Hospital Occidente de Kennedy, no garantiza la atención de Urgencias de manera oportuna y continúa poniendo en riesgo la seguridad del usuario.</t>
  </si>
  <si>
    <t>Unificar  los documentos Instructivo de ronda asistencial multidisciplinaria  con código  09-01-IN-0007I y Instructivo Rondas Gestión Hospitalaria con código 07-00-IN-0002</t>
  </si>
  <si>
    <t>100% - Diana Maritza Beltrán Bejarano: Se anexa documento del instructivo de ronda asistencial multidisciplinaria para los servicios de urgencias y hospitalización con el código 07-00-IN-0002 y el formato ronda asistencial multidisciplinaria 
Formato ronda asistencial multidisciplinaria urgencias y hospitalización código 09-01-FO-0066  (2025-05-21) / (2025-05-26 05:07 PM)
50% - Diana Maritza Beltrán Bejarano: Se realiza reunión en la que se realiza la revisión de los documentos Instructivo de ronda asistencial multidisciplinaria  con código  09-01-IN-0007I e Instructivo Rondas Gestión Hospitalaria con código 07-00-IN-0002 con el fin de unificarlos. Se realiza formato registro de novedades asistenciales y administrativas detectadas en la ronda. (2025-04-03) / (2025-04-03 08:06 PM)
30% - Diana Maritza Beltrán Bejarano: Se realiza reunión con líder de la mesa de servicios hospitalarios, apoyo de la dirección hospitalaria y referente de enfermería urgencias Hospital Occidente de Kennedy para revisar y unificar los formatos para el registro de la ronda asistencial - administrativa  (2025-03-07) / (2025-03-20 04:46 PM)
10% - Diana Maritza Beltrán Bejarano: Se programa reunión con la jefe Meidy Fernanda ý la terapeuta Olga Gil secretaria de la mesa de hospitalario para revisar documentos actuales y proponer formato de registro de novedades de la ronda para el día 7 de marzo. (2025-03-01) / (2025-03-20 04:39 PM)</t>
  </si>
  <si>
    <t>100% - ELIZABETH PINILLA CAMACHO: Se realiza seguimiento a la actividad donde la actividad donde se evidencia documento INSTRUCTIVO RONDA ASISTENCIAL MULTIDISCIPLINARIA PARA URGENCIAS Y HOSPITALIZACIÓN con fecha de actualización del 21/5/2025 versión 6,  con las actualizaciones del día Ajuste nombre de Instructivo, Articulación ronda asistencial multidisciplinaria y Ronda Gestión Hospitalaria, inclusión formato de registro de ronda asistencial multidisciplinaria para urgencias y hospitalización, cumpliendo con la actividad   (2025-06-09) / (2025-06-09 02:54 PM)
10% - ELIZABETH PINILLA CAMACHO: Se realiza seguimiento a la actividad donde no se evidencia documenton ormalizado en ALMERA  como lo solicita el estregable de la actividad, se adjuntan actas de reunion  (2025-05-11) / (2025-05-11 06:52 PM)
50% - ELIZABETH PINILLA CAMACHO: Como avance de la actividad se evidencia dos reuniones de verificacion del documento una con fecha de 7 marzo y otra con fecha del 31/3/2025, donde se adjuntan la observaciones a tener en cuenta en la modificacion del documento y se establece una nueva reunion para el 8 de abril, con el objetivo de definir la metodologia de medicion de las rondas. (2025-04-04) / (2025-04-04 06:37 AM)</t>
  </si>
  <si>
    <t xml:space="preserve">cumplimiento parcial
Fecha de seguimiento:  21/10/2025
Nivel de avance o cumplimiento de la Oportunidad de mejora:
•	No se han registrado seguimientos por la Oficina de Control Interno.
•	Avance ponderado: 89,17% [82,53%]
•	Al hacer la revisión de las Acciones de mejoramiento propuestas (6) en particular para las acciones 2 y 3 determinar la efectividad y el impacto sobre la oportunidad de mejora en el documento en excel con nombre: PLAN MEJORA URGENCIAS KENNEDY SUBRED SUROCCIDENTE VR2 11032025” en el item ACCION DE MEJORA APROBADA (SI-NO) registra “NO” para las acciones Implementar el plan de mejora. Realizar auditoría de paciente trazador en el Servicio de Urgencias del Hospital Occidente de Kennedy, Socializar los hallazgos al equipo asistencial y documentar el plan de mejora de la auditoria de paciente trazador,
•	Para el presente seguimiento de las 6 acciones se evalúa solo dos acciones para la fecha de corte 30/09/2025
Total, OM_:16% –(Abierta-) 
Porcentaje Acción de Mejora 4:  8% 
Nivel de cumplimiento de cada acción de mejora:
Porcentaje de cada acción de mejora para el periodo evaluado:
1. Realizar auditoría de paciente trazador en el Servicio de Urgencias del Hospital Occidente de Kennedy.  Fecha de Terminación Planeada:	2025-12-30	peso:	17% En ejecución.
2. Socializar los hallazgos al equipo asistencial y documentar el plan de mejora de la auditoria de paciente trazador.  Fecha de Terminación Planeada:	2025-12-30	 peso:	16.6% En ejecución
3. Implementar el plan de mejora   Fecha de Terminación Planeada: 2025-11-15	peso	16.6% En ejecución
4. Unificar los documentos Instructivo de ronda asistencial multidisciplinaria con código 09-01-IN-0007I y Instructivo Rondas Gestión Hospitalaria con código 07-00-IN-0002   Fecha de Terminación Planeada:  2025-04-30	Peso:	16.6%.
5. Realizar cronograma de rondas administrativas y asistenciales en el Servicio de Urgencias   Fecha de Terminación Planeada:  2025-04-30	Peso:	16.6%
6. Realizar ronda administrativa y asistencial en el Servicio de Urgencias del Hospital Occidente de Kennedy   Fecha de Terminación Planeada:  2025-12-30 Peso: 16.6% En ejecución.
Conclusiones o resultados del seguimiento de la acción de mejora que integra la Oportunidad de mejora:
Se evidenció los siguientes entregables para la acción evaluada:
	07-00-IN-0002 Instructivo ronda asistencial multidisciplinaria para urgencias y hospitalización V6.pdf	
	09-01-FO-0066 Formato Ronda Asistencial Multidisciplinaria para Urgencias y Hospitalización V1 1.xlsx:	 El documento no forma parte de la acción de mejora evaluada.
	Adobe Scan 07 mar 2025.pdf : Al hacer la revisión del contenido del documento sin evidencia en la misma del registro de la justificación técnica para el Formato Ronda Asistencial Multidisciplinaria para Urgencias y Hospitalización 09-01-FO-0066 y/o registro de la misma para la supresión u omisión del documento Instructivo de ronda asistencial multidisciplinaria con código 09-01-IN-0007I.
Soporte o evidencia del avance:
- Documento normalizado en Almera:
	07-00-IN-0002 Instructivo ronda asistencial multidisciplinaria para urgencias y hospitalización V6.pdf: Se evidencia en el archivo con nombre:  INSTRUCTIVO RONDA ASISTENCIAL MULTIDISCIPLINARIA PARA URGENCIAS Y HOSPITALIZACIÓN Código: 07-00-IN-0002 de fecha de aprobación: 21/05/2025, posterior a la Fecha de Terminación Planeada:  2025-04-30. Al verificar las propiedades del documento pdf se evidenció creado el 23/05/2025 9:56 am. (8% del peso)
Url verificada: https://sgi.almeraim.com/sgi/lib/php/descargar.php?archivoid=350506&amp;ver=true&amp;token=37af3097ae277954910391ba119631d827f905ebe2ad2c4d2a59eb50d5adf773
Conclusiones o resultados del seguimiento de la acción de mejora que integra la Oportunidad de mejora:
Al verificar los entregables estos dan cuenta que la acción propuesta no se ha cumplido pues siguen permaneciendo los documentos sin unificar.
Estado: Vencida
Recomendación:
La Oficina de Control Interno recomienda mejorar la consistencia documental y asegurar el cumplimiento del cargue de los entregables formulados en las acciones propuestas con oportunidad con la participación documentada de los actores.
Porcentaje Acción de Mejora evaluada
Se asigna un porcentaje del (8) 48.19% para la acción de mejoramiento con identificación 4 ID de la actividad 41037
Estado: vencida 
Recomendación:
La Oficina de Control Interno recomienda mejorar la consistencia documental y asegurar el cumplimiento del cargue de los entregables formulados en las acciones propuestas con oportunidad con la participación documentada de los actores.
Adicionalmente, según el numeral 6.2 del Instructivo para el seguimiento a planes de mejoramiento por la Oficina de Control Interno (código 17-00-IN-0001, versión 1), se establece que:
“Si en el proceso de seguimiento se identifica que la acción no es medible, clara, o presenta dificultades para su evaluación, la Oficina de Control Interno deberá solicitar la reformulación de la acción con enfoque a resultados, para que sea verificable y cuantificable a través de entregables definidos”.
Por lo anterior, esta Oficina recomienda evaluar la reformulación de la acción de mejora para definir con mayor claridad los productos esperados, asegurando su alineación con lo establecido en el instructivo vigente.
Nombre y apellidos del Auditor que realizo el seguimiento:
Carmen Mireya Reyes Moreno
Enfermera Auditora
</t>
  </si>
  <si>
    <t>No se han registrado seguimientos</t>
  </si>
  <si>
    <t>Realizar cronograma de rondas administrativas y asistenciales en el Servicio de Urgencias</t>
  </si>
  <si>
    <t>100% - Diana Maritza Beltrán Bejarano: Se realiza cronograma ronda asistencial administrativa para los servicios de hospitalización y urgencias del Hospital Occidente de Kennedy  (2025-04-30) / (2025-04-30 06:11 PM)
50% - Diana Maritza Beltrán Bejarano: Se realiza reunión el día 01/04/2025 con el líder gerencial del Hospital Occidente de Kennedy Rodolfo Duarte, en donde se establece que las rondas se llevarán a cabo los días lunes y jueves de cada semana y se define la contingencia en caso de presentarse novedades que impidan ejecutar la ronda en el día establecido (2025-04-01) / (2025-04-03 07:54 PM)
30% - Diana Maritza Beltrán Bejarano: Se programa reunión para definir como se va a realizar el cronograma para la ronda asistencial - administrativa en el servicio de urgencias, una vez quede establecido el instructivo con cargue en aplicativo Almera se da inicio a la ejecución del cronograma (2025-03-28) / (2025-04-03 07:51 PM)</t>
  </si>
  <si>
    <t>100% - ELIZABETH PINILLA CAMACHO: Se realiza seguimiento a la actividad donde se evidencia cronograma de rondas administrativas, cumpliendo con el entregable de la actividad  (2025-05-11) / (2025-05-11 06:54 PM)
50% - ELIZABETH PINILLA CAMACHO: Se adjunta acta  del dia 1 de abril del 2025 , de reunion con el lider Gerencial del Hospital Occidente de Kenendy, donde se evidencia dias especificos de la ronda se acuerda fecha de proxima reunion para el 8 de abril para establecer el cronograma 
 (2025-04-04) / (2025-04-04 06:42 AM)</t>
  </si>
  <si>
    <t>cumplimiento parcial
Fecha de seguimiento:  21/10/2025
Nivel de avance o cumplimiento de la Oportunidad de mejora:
•	No se han registrado seguimientos por la Oficina de Control Interno.
•	Avance ponderado: 89,17% [82,53%]
•	Al hacer la revisión de las Acciones de mejoramiento propuestas (6) en particular para las acciones 2 y 3 determinar la efectividad y el impacto sobre la oportunidad de mejora en el documento en excel con nombre: PLAN MEJORA URGENCIAS KENNEDY SUBRED SUROCCIDENTE VR2 11032025” en el item ACCION DE MEJORA APROBADA (SI-NO) registra “NO” para las acciones Implementar el plan de mejora. Realizar auditoría de paciente trazador en el Servicio de Urgencias del Hospital Occidente de Kennedy, Socializar los hallazgos al equipo asistencial y documentar el plan de mejora de la auditoria de paciente trazador,
•	Para el presente seguimiento de las 6 acciones se evalúa solo dos acciones para la fecha de corte 30/09/2025
Total, OM_:16% –(Abierta-) 
Porcentaje Acción de Mejora con identificación 5 ID de la actividad 41038: ( 8 ) 48.19% (Critico 0% y 69%)
Nivel de cumplimiento de cada acción de mejora:
Porcentaje de cada acción de mejora para el periodo evaluado:
1. Realizar auditoría de paciente trazador en el Servicio de Urgencias del Hospital Occidente de Kennedy.  Fecha de Terminación Planeada:	2025-12-30	peso:	17% En ejecución.
2. Socializar los hallazgos al equipo asistencial y documentar el plan de mejora de la auditoria de paciente trazador.  Fecha de Terminación Planeada:	2025-12-30	 peso:	16.6% En ejecución
3. Implementar el plan de mejora   Fecha de Terminación Planeada: 2025-11-15	peso	16.6% En ejecución
4. Unificar los documentos Instructivo de ronda asistencial multidisciplinaria con código 09-01-IN-0007I y Instructivo Rondas Gestión Hospitalaria con código 07-00-IN-0002   Fecha de Terminación Planeada:  2025-04-30	Peso:	16.6%.
5. Realizar cronograma de rondas administrativas y asistenciales en el Servicio de Urgencias   Fecha de Terminación Planeada:  2025-04-30	Peso:	16.6%
6. Realizar ronda administrativa y asistencial en el Servicio de Urgencias del Hospital Occidente de Kennedy   Fecha de Terminación Planeada:  2025-12-30 Peso: 16.6% En ejecución.
Conclusiones o resultados del seguimiento de la acción de mejora que integra la Oportunidad de mejora:
Al verificar los entregables se evidencio para:
- Cronograma de Rondas administrativas y asistenciales
Se evidenció los siguientes entregables para la acción evaluada:
	Acta cronograma rondas en Urgencias 1.pdf: registra fecha ¸ 30 de Marzo de 2025 tema: “Establecer cronograma de la ronda asistencial-administrativa de hospitalización y urgencias” al verificar el contenido registra:” ...Se define definiendo como días para esta actividad los lunes y jueves de cada semana en horario de la mañana...” (8% del peso)
Recomendación:
La Oficina de Control Interno recomienda revisar y mejorar la consistencia documental en los registros.
	Cronograma ronda asistencial administrativa.xlsx: Se evidencia un archivo en Excel connombre al revisarlo es un formato CRONOGRAMA DE ACTIVIDADES con código en almera código 02-03-FO-0051 de fecha 27/07/2023 sin registros.
Sin evidencia del Cronograma de Rondas administrativas y asistenciales acción con fecha de inicio 28/03/2025 y fecha de terminación: 30/04/2025 propuesto en el plan de mejoramiento (0%del peso) 
.
Recomendación:
Se recomienda hacer la revisión de la causa de la acción no efectiva para el periodo de corte.
Porcentaje Acción de Mejora evaluada
Estado: Vencida
En ese sentido, no se cumple aún con el producto esperado en su totalidad, por lo que esta Oficina de Control Interno asigna un 8% de cumplimiento de la acción de mejora formulada
Nombre y apellidos del Auditor que realizo el seguimiento:
Carmen Mireya Reyes Moreno
Enfermera Auditora</t>
  </si>
  <si>
    <t>Capacitar en el plan de contingencia a los colaboradores del Servicio de Urgencias del Hospital Occidente de Kennedy</t>
  </si>
  <si>
    <t>100% - DUARTE CELY RODOLFO: Se hace envío del análisis de la socialización, capacitación del plan de contingencia a los nuevos profesionales de medicina y enfermería del servicio de Urgencias del Hospital Occidente de Kennedy (2025-10-02) / (2025-10-02 03:03 PM)
80% - DUARTE CELY RODOLFO: Se hace envío del análisis de la socialización, capacitación del plan de contingencia a los profesionales de medicina y enfermería del servicio de Urgencias del Hospital Occidente de Kennedy
  (2025-06-18) / (2025-05-28 02:10 PM)
33% - Diana Maritza Beltrán Bejarano: e relaciona acta final de socialización de documentos de urgencias con el personal de enfermeria se alcanza cobertura del 96%. Se dela como oprtunidad de mejora reforzar capacitación con 31 colaboradores apropiación de conocimiento por debajo de 8.
La realización de postest corresponde a la asiistencia a la socialización de los documentos:
Atención inicial de urgencias
Instructivo gestión del riesgo sala de espera de urgencias
Manual de clasificación de pacientes
Plan de contigencia para urgencias (2025-05-02) / (2025-05-02 06:12 PM)
33% - Diana Maritza Beltrán Bejarano: El día 3 de abril se realiza socialización de los documentos actualizados de la Direccón de Urgencias entre estos el plan de contingencia con una cobertura del 70% . Para la semana del 7 al 11 de abril se llevara a cabo una segunda socialización con el fin de completar el 100% del talento Humano del Hospital Occidente de Kennedy (2025-04-07) / (2025-04-15 12:59 PM)
20% - DUARTE CELY RODOLFO: Se revisa el documento de plan de contingencia para aumento de demanda en el servicio de urgencias, para la realización de la socialización y capacitación (2025-04-04) / (2025-04-04 09:28 AM)
10% - Diana Maritza Beltrán Bejarano: Se raeliza revisión del documento plan de contingencia para descongestión de los servicios de urgencias de la Subred sur Occidente para realzar presentación y socialización  (2025-04-01) / (2025-04-01 03:47 PM)</t>
  </si>
  <si>
    <t>100% - ELIZABETH PINILLA CAMACHO: Se realiza seguimiento a la actividad donde se evidencia informe de capacitación al talento humano nuevo correspondiente al mes de julio agosto y septiembre del 2025 con el análisis de cobertura y resultados, como soporte solicitado en el ultimo seguimiento de Super Salud (2025-10-03) / (2025-10-03 12:40 PM)
90% - ELIZABETH PINILLA CAMACHO: Se realiza seguimiento a la actividad donde se requeire incluir el soporte de capacitacion al personal que ingresa nuevo en el mes de agosto  (2025-09-04) / (2025-10-03 12:39 PM)
90% - ELIZABETH PINILLA CAMACHO: Se realiza seguimiento a la actividad donde se requeire incluir el soporte de capacitacion al personal que ingresa nuevo en el mes de julio  (2025-08-04) / (2025-10-03 12:38 PM)
80% - ELIZABETH PINILLA CAMACHO: Se realiza seguimiento a la actividad donde se evidencia cumplimiento a la actividad programada de capacitar al 100% de colaboradores del servicio de Urgencias del Hospital Occidente de Kennedey, como soporte de la actividad se relaciona la cobertura y analisis de apropiacion  (2025-07-04) / (2025-07-04 02:11 PM)
33% - ELIZABETH PINILLA CAMACHO: Se realiza seguimiento a la actividad donde se evidencia actas de socialización  Informe con análisis de la capacitación que incluya: cobertura por turno, resultado de apropiación. Adicionalmente incluir como soporte la presentación realizada y la lista de asistencia. (Requerido) (2025-06-09) / (2025-06-09 03:00 PM)
33% - ELIZABETH PINILLA CAMACHO: Se realiza seguimiento a la actividad donde se requiere unificar Informe con análisis de la capacitación que incluya: cobertura por turno, resultado de apropiación. Adicionalmente incluir como soporte la presentación realizada y la lista de asistencia. (Requerido) por servicio  (2025-05-11) / (2025-05-11 07:30 PM)
10% - ELIZABETH PINILLA CAMACHO: Se realiza seguimiento a la actividad donde se evidencia que se realizara verificacion del documento por parte de la referente de enfermeria del Hospital Occidente de Kenndy para la capacitacion  (2025-04-04) / (2025-04-04 06:47 AM)</t>
  </si>
  <si>
    <t xml:space="preserve">
Fecha de seguimiento:  22/10/2025
Nivel de avance o cumplimiento de la Oportunidad de mejora:
•	Seguimiento previo de la OCI: Porcentaje: 90 %        Estado: Satisfactorio (90% al 100%) de fecha: 2025-05-26 02:09 PM
•	Avance ponderado reportado en almera al momento del seguimiento: 100,00% [100,00%]
Total, OM_:100 –(Cumplida) Satisfactorio
Porcentaje Acción de Mejora 100%
Nivel de cumplimiento de cada acción de mejora:
Porcentaje de cada acción de mejora para el periodo evaluado:
1.	100% 
2.	100%
Porcentaje Acción de Mejora evaluada
Se asigna un porcentaje del 100% para la acción de mejoramiento con Identificación: 2 ID de la actividad: 41041 con Fecha de Terminación Planeada: 2025-04-30: “2. Capacitar en el plan de contingencia a los colaboradores del Servicio de Urgencias del Hospital Occidente de Kennedy”
Estado: CUMPLIDA PENDIENTE EFECTIVIDAD
Conclusiones o resultados del seguimiento de la acción de mejora que integra la Oportunidad de mejora:
-	Seguimiento OCI: 
Sin seguimiento previo por la OCI para la acción propuesta. 
Al verificar el soporte o avance descrito en el Plan de mejora registra:
•	Informe con análisis de la capacitación que incluya: cobertura por turno, resultado de apropiación.
Al verificar los entregables se identificó el documento con nombre:
PLAN DE CONTINGENCIA FINAL 1.pdf	 
url verificada: https://sgi.almeraim.com/sgi/lib/php/descargar.php?archivoid=362785&amp;ver=true&amp;token=14589460c752903a0d8e8db55b0bffedcc200440de81c951f6cb684cf08b9d41
Al verificar el documento en la pg. 5 incluye en el ANALISIS DE RESULTADO: consolidado de apropiación por perfil y por turno.
•	Adicionalmente incluir como soporte la presentación realizada y la lista de asistencia.
Al verificar los entregables se identificó los siguientes con nombre:
1.	Acta socialización documentos de urgencias III.pdf “FECHA: 21 al 25 de abril de 2025”” Nombre de la Unidad Prestadora de Servicios (si aplica) __Hospital Occidente de Kennedy”
url verificada: https://sgi.almeraim.com/sgi/lib/php/descargar.php?archivoid=341796&amp;ver=true&amp;token=aa744fd4ebac16d2e3d27c19adf53769525ce5d31ab951d535221ac749b5fd81
Al revisar el contenido en la hoja 2 incluye el documento objeto de la acción de mejora en seguimiento al describir: “capacitación de documentos proceso de urgencias”, sin embargo los resultados de la evaluación no es exclusiva como lo establece el soporte o avance  en el plan de mejora cargado en el ID de almera.
2.	Acta socialización documentos urgencias I.pdf	“Nombre de la Unidad Prestadora de Servicios (si aplica) _Hospital Occcidente de Kennedy__________________________________________________________”
“FECHA: 3 de abril de 2025”
url verificada: https://sgi.almeraim.com/sgi/lib/php/descargar.php?archivoid=336601&amp;ver=true&amp;token=eba1923482acb28f613db2d2973a71d9db4a51024464e140b5a5d3cad797dde6
Al verificar el documento registra en tema en el item 4” 4. Plan de contingencia para el servicio de urgencias”
Al verificar se identifica en compromisos dos actas que hacen referencia a:"Identificar personal que no asistió a la socialización
de los documentos de urgencias y Citar personal que no asistió a la capacitación para completar el 100% de personal capacitado". 
Recomendaciónes: 
Si bien la acción no se encuentra redactada en terminos de cobertura, es importante hacer el respectivo seguimiento al compromiso de las actas asociadas en los entregables para esta acción de mejora.
Se recomienda evidenciar la trazabiliad sobre la implementación de la accion de mejora en terminos de efectividad definida como el grado en que  los servicios , intervenciones o acciones  se prestan de acuerdo  con las mejores prácticas actuales a fin de cumplir con las metas y lograr resultados optimos, talcual lo describe el documento 17-00-IN-0001 Instructivo para el seguimiento a planes de mejoramiento por la oficina de control interno V1 Fecha	2024-10-04.
3.	PRESENTACIÓN DOCUMENTOS URGENCIAS.pdf
url verificada: https://sgi.almeraim.com/sgi/lib/php/descargar.php?archivoid=336600&amp;ver=true&amp;token=b11b55fa6cc1b34153caaf8f1e995445e228085b4692e57fcd3609f2768d792b	
Se evidencia presentación al revisar la diapositiva n°28 incluye el tema objeto de seguimiento.
4.	Registro postest saocialización de documentos.xlsx con marca temporal para abril 2025, incluye puntuación, perfil y turno.	
Se identifica que las evidencias presentadas corresponden al producto formulado en el plan de mejoramiento,
Nombre y apellidos del Auditor que realizo el seguimiento:
Carmen Mireya Reyes Moreno
Enfermera Auditora OCI</t>
  </si>
  <si>
    <t>Sin seguimiento previo por la OCI</t>
  </si>
  <si>
    <t>Reactivar la estrategia Mentoring en el  Servicio de Urgencias del Hospital Occidente de Kennedy</t>
  </si>
  <si>
    <t>80% - Erika Barrero Ojeda: Se presenta informe de actividades de acompañamiento mentoring en el servicio de urgencias del Hospital Occidente de Kennedy sobre calidad del diligenciamiento de la historia clínica de dinámica a los profesionales de medicina del servicio en primer acomappamiento y de seguimiento entre los meses de amrzo a junio 2025, se anexa informe de actividades. (2025-07-10) / (2025-07-10 03:07 PM)
75% - Erika Barrero Ojeda: Se realiza seguimiento a la calidad del registro y completitud de las historias clínicas de urgencias por parte de los médicos del servicio de urgencias del Hospital Occidente de Kennedy, realizado por el médico especialista doctor Manuel Paternina en modalidad acompañamiento mentoring, revisando de manera personalizada y en ejercicio conjunto con el profesional la revisión de una historia clínica reciente elaborada por el profesional y observando el cumplimiento y efectividad de la información consignada, ejercicio de acompañamiento que se realiza desde el 11 de junio, verificando si se mejor en el registro despues del primer acompañamiento mentoring, se anexa listado de profesionales acompañados y resultados de las revisiones realizadas. (2025-06-13) / (2025-06-13 08:29 AM)
50% - Erika Barrero Ojeda: Se realiza reactivavión de los acompañamientos mentoring por parte de los profesionales en medicina y especialistas en la Subred y se realiza acompañamiento por parte del Líder del hospital Occidente de Kennedy al servicio de urgencias aplicando la lista de chequeo de calidad del registro y legibilidad de la historia clínica a los médicos del servicio de urgencias realizando el 1 de abril 2025 acompañamiento a 9 médicos y determinando los ítems a los cuales se realiza menos regiatro estableciendo con los profesionales acciones de mejora para diligenciar los campos menos adherentes, se anexa excel de seguimiento de acomapñamiento y resultados de la actividad obtenido del aplicativo Almera donde se puede revisar las listas mencionadas y los resultados. (2025-04-02) / (2025-04-02 08:23 AM)
45% - Erika Barrero Ojeda: En reunión de gobierno clínico del mes de febreo realizada el 11 de febrero 2025, en las aulas 1 y 2 del hospital de Bosa, se socializa a todo el gobierno clinico la estrategia mentoring, su conformación, objetivos, metodología, caracteriticas, participantes y sus caracteristicas como mentor y mentorizados, las actividades, requerimientos documentales que dan soporte a las actividades realizadas y se les explica la primera actividad a realzar con los profesionales de sus respectivos servicios que consiste en la aplicación de una lista de chequeo mentoring de verificación de la calidad y completitud del registro de las historias clinicas lo cual se hace en compañia del profesional de manera individual verificando los rgitros y subiendo esa lista al aplicativo Almera como soporte del ejercicio de mejora realizado, se les entrega el link de aplicación de la encuesta para facilitar el acceso al mismo y que quede subido en la plataforma, a la fecha se cuenta con 7 registros elborados por el referente ténico de pediatria, la jfe de la UCI Neonatal, el líder del hospital pediatrico Tintal y la referente técnica del servicio de ginecología.
 (2025-03-21) / (2025-03-21 03:58 PM)
40% - Erika Barrero Ojeda: Inicio acompañamientos personalizados con los refrentes técnicos de los servicios especializados sobre socalización de la estrategia mentoring, que por indicación de la gerencia de la entidad haran parte y se les socializa la lista de chequeo mentoring que se debe aplicar a los profesionales especialistas de su respectivos servicios, se acompaña a los líderes médicos de los hospitales Kennedy, Pediatrico Tintal y Fontibón, a los médicos emergenciologos del servicio de urgencias de Kennedy y Bosa lo cual se encuentra descrito en un acta de socialización que anexo y la hoja de firmas anexa. (2025-03-21) / (2025-03-21 03:48 PM)
20% - Erika Barrero Ojeda: Se inicia proceso de reactivación de la estrategia mentoring con reunión propuesta por la refrente de enfermeria de la Subred jefe Condy Vargas realozada en la coordinación de enfermería del 4 piso del hospital de Kennedy en modalidad presencial y virtual con el grpo de enfermeras selecionado por la jefe Cindy quienes realizaran actividades mentoring en tanto definen el profesional que realizara de forma permanente la estrategia, se les socializa la estrategia, los objetivos, su conformación, la metodologia a seguir, las caracteristicas de mentores y mentorizados, la finalidad de las actividades que se reaizan, los compromisos y la gesión documental que soporta las actividades mentoring, se realiza acta de reunón y contenido de la misma, se anexa el acta.
 (2025-03-21) / (2025-03-21 03:35 PM)</t>
  </si>
  <si>
    <t>80% - ELIZABETH PINILLA CAMACHO: Se realiza seguimiento a la actividad donde se evidencia  como soporte de primer orden  informe de actividades de acompañamiento mentoring en el servicio de Urgencias del Hospital Occidente de Kennedy sobre calidad del diligenciamiento de la historia clínica de dinámica a los profesionales de medicina del servicio en primer acompañamiento y de seguimiento entre los meses de marzo a junio 2025, se anexa informe de actividades. (2025-07-14) / (2025-07-14 10:25 AM)
75% - ELIZABETH PINILLA CAMACHO: Se realiza seguimiento a la actividad donde se evidencia acta de acompañamiento mediante la estrategia Mentorig a los profesionales con baja adhrencia en el servicio de Urgencias del hospital de Kennedy en el mes de junio  (2025-07-06) / (2025-07-06 08:11 PM)
50% - ELIZABETH PINILLA CAMACHO: Se realiza seguimiento a la actividad donde para el mes de mayo, se requiere Actas de acompañamiento de mentoring, en el Hospital Occidente de Kennedy con análisis de cobertura y resultados de la estrategia, documentar si hubo mejora en los registros clínicos. (Requerido) en relación a los médicos abordados (2025-06-09) / (2025-06-09 04:19 PM)
50% - ELIZABETH PINILLA CAMACHO: Se realiza seguimiento a la actividad donde para el mes de abril se requiere Actas de acompañamiento de mentoring, en el Hospital Occidente de Kennedy con análisis de cobertura y resultados de la estrategia, documentar si hubo mejora en los registros clínicos. (Requerido) en relación a los 9 médicos abordados (2025-05-11) / (2025-05-11 08:00 PM)
50% - ELIZABETH PINILLA CAMACHO: Se realiza reactivavión de los acompañamientos mentoring por parte de los profesionales en medicina y especialistas en la Subred y se realiza acompañamiento por parte del Líder del hospital Occidente de Kennedy al servicio de urgencias aplicando la lista de chequeo de calidad del registro y legibilidad de la historia clínica a los médicos del servicio de urgencias  donde se  adjunta informe de resultados  (2025-04-05) / (2025-04-05 09:36 PM)
30% - ELIZABETH PINILLA CAMACHO: Se realiza seguimiento a la actividad donde se evidencia, como soporte de reactivacion de la estrategia Mentoring con el grupo de referentes de enfermeria del dia 22 de febrero, donde la Gestora Clinica de la Subred Sur Occidente realiza explicacion del objetivo de la estrategia Mentoring,se adjunta acta de reunion del  y 4 de marzo con la intervencion a los referentes tecnicos de la Subred Sur Occidente donde se evidencia capacitacion y entrega de lista de chequeo para verificacion de calidad de registro de Historia clinica por perfiles (2025-03-31) / (2025-04-05 09:34 PM)</t>
  </si>
  <si>
    <t xml:space="preserve">Fecha de seguimiento:  23/10/2025
Nivel de avance o cumplimiento de la Oportunidad de mejora:
•	Seguimiento previo de la OCI: Porcentaje: Estado: 
•	Avance ponderado reportado en almera al momento del seguimiento: 
•	Total, OM_Avance para el presente seguimiento:60%–(Abierta). Critico de( 0% a 69%)
Porcentaje Acción de Mejora 10%   corresponde al 33% para la acción objeto de seguimiento de fecha de corte 30 de septiembre del 2025 con cumplimiento parcial de 1 en los tres entregables revisados.
Nivel de cumplimiento de cada acción de mejora:
Porcentaje de cada acción de mejora para el periodo evaluado:
1. Actualizar la Guía metodológica de estrategia mentoring con código 04-01-GI-0002 peso 50% 
2. Reactivar la estrategia Mentoring en el Servicio de Urgencias del Hospital Occidente de Kennedy peso 50%  Inicio: 2025-04-01Terminación: 2025-04-30
Porcentaje Acción de Mejora evaluada
Se asigna un porcentaje del 10% para la acción de mejoramiento con Identificación 2 ID de la actividad 41048 con fecha terminación planeada: 2025-04-30
Estado:,vencida 
Conclusiones o resultados del seguimiento de la acción de mejora que integra la Oportunidad de mejora:
-	Seguimiento OCI: 
•	Sin evaluciaciones previas por la OCI. 
Al verificar el soporte o avance descrito en el Plan de mejora registra: 
Actas de acompañamiento de mentoring, en el Hospital Occidente de Kennedy con análisis de cobertura y resultados de la estrategia, documentar si hubo mejora en los registros clínicos.
 Como soporte de entregables cargados para el momento del presente seguimiento, se revisó las siguientes evidencias con nombre:
1.	ACTA ACOMPAÑAMIENTO MENTORIG SERVICIO DE URGENCIAS - CALIDAD REGISTRO DE HISTORIAS CLINICAS 24.06.2025 .pdf (0)
Se identifica que la evidencia presentada no corresponde al producto formulado en el plan de mejoramiento:  la evidencia cargada no da cuenta de la acción de mejora propuesta
se observa en los registros:
- del acta con fecha: 31 marzo 2025, corresponde al periodo de la acción de mejora propuesta objeto de evaluación 
- Se identificó que corresponden a profesionales de Hospital Occidente de Kennedy
- El acta registra como objetivo Objetivo”Acompañamiento mentoring a los profesionales de medicina en calidad del registro de historia clínica”corresponde unicamente a resultados de la estrategia. Sin análisis de cobertura y falta la evidencia de la documentación si hubo mejora en los registros clínicos
2. Acta de seguimiento acompañamientos mentoring de urgencias 2025 2 24.06.2025.pdf (0)
Se identifica que la evidencia presentada no corresponde al producto formulado en el plan de mejoramiento:  la evidencia cargada no da cuenta de la acción de mejora propuesta
- FECHA: 11 de junio 2025 no corresponde al periodo de la acción de mejora propuesta objeto de evaluación 
- El acta registra como objetivo Acompañamiento mentoring a los profesionales de medicina en calidad del registro de historia clínica corresponde únicamente a resultados de la estrategia Sin análisis de cobertura y falta la evidencia de la documentación si hubo mejora en los registros clínicos.
- Se identificó que corresponden a profesionales de Hospital Occidente de Kennedy
3.	REPORTE ACOMPAÑAMIENTO MENTORING MEDICOS URGENCIAS KENNEDY 2025.xlsx(10% del peso para la actividad )
Al verificar el documento con nombre : REPORTE ACOMPAÑAMIENTO MENTORING MEDICOS URGENCIAS KENNEDY 2025 se evidencia base de profesionales en la hoja 2 con nombre URGENCIAS KENNEDY ; son bases de datos, al verificar el registro se evidencia en la columna ocho (8) registros que corresponden al periodo objeto de la acción de mejoramiento evaluada. Sin evidencia del análisis de cobertura y resultados de la estrategia y documentar si hubo mejora en los registros clínicos. 
Porcentaje para la acción de mejoramiento
En ese sentido, no se cumple aún con el producto esperado en su totalidad, por lo que esta Oficina de Control Interno asigna un 10%/50% del peso como cumplimiento de la acción de mejora formulada.
Recomendación La Oficina de Control Interno recomienda mejorar la consistencia documental y asegurar el cumplimiento del cargue de los entregables formulados en las acciones propuestas con oportunidad con la participación documentada de los actores.
Nombre y apellidos del Auditor que realizo el seguimiento:
Carmen Mireya Reyes Moreno
Enfermera Auditora OCI
</t>
  </si>
  <si>
    <t>Sin verificación previa por la OCI</t>
  </si>
  <si>
    <t>Realizar gestión de habilitación de camas Hospitalarias</t>
  </si>
  <si>
    <t>2025-05-30</t>
  </si>
  <si>
    <t>100% - Lina María Oliveros: Como respuesta a la demanda de los servicios de salud de los pacientes asignados a la SUBRED SUR OCCIDENTE, el 26 de diciembre de 2023 da apertura al NUEVO HOSPITAL DE BOSA, con una capacidad instalada de 81 camas hospitalarias  para Hospitalización General Adultos. Capacidad que fue ampliada como respuesta a la demanda de los servicios bajo el TICKET  007908, con la solicitud ante la oficina de habilitación de apertura de 17 camas en el cuarto piso del HOSPITAL DE BOSA, para Hospitalización general adultos quedando con una capacidad instalada de 98 camas .  
Se adjuntan soportes,   (2025-04-01) / (2025-04-01 02:39 PM)</t>
  </si>
  <si>
    <t>100% - ELIZABETH PINILLA CAMACHO: Se realiza seguimiento a la actividad donde se evidencia, soporte de apertura de camas del servicio donde el hOSPITAL DE BOSA,  cuenta con una capacidad instalada de 81 camas hospitalarias para Hospitalización General Adultos. Capacidad que fue ampliada como respuesta a la demanda de los servicios bajo el TICKET 007908, con la solicitud ante la oficina de habilitación de apertura de 17 camas en el cuarto piso del HOSPITAL DE BOSA, para Hospitalización general adultos quedando con una capacidad instalada de 98 camas . (2025-04-07) / (2025-04-07 08:30 PM)</t>
  </si>
  <si>
    <t>Fecha de seguimiento:  24/10/2025
Nivel de avance o cumplimiento de la Oportunidad de mejora:
•	Avance ponderado: 87,50% [87,50%]
•	No se han registrado seguimientos por la OCI
Total, OM91.6% –(Abierta-) satisfactorio
Porcentaje Acción de Mejora 1 100%
Nivel de cumplimiento de cada acción de mejora:
Porcentaje de cada acción de mejora para el periodo evaluado:
1. Realizar gestión de habilitación de camas Hospitalarias   Peso:	25% 100
2. Revisar y reorganizar espacios en el Servicio de Urgencias del Hospital Occidente de Kennedy   Peso: 25% 100
3. Capacitar en la Guía de buena práctica para detectar, prevenir y reducir las infecciones asociadas a la atención en salud cód. 02-02-GI-0024   Peso 25%
4. Aplicar listas de chequeo verificando la adherencia a la Guía de buena practica para detectar, prevenir y reducir las infecciones asociadas a la atención en salud cód. 02-02-GI-0024  Peso: 25%. En ejecución.
AL verificar el Plan de mejoramiento cargado en almera en el ID se evidenció que en el ítem  ACCION DE MEJORA APROBADA registran con SI  únicamente dos de las cuatro acciones de mejora “Realizar gestión de habilitación de camas Hospitalarias” y “Capacitar en la Guía de buena practica para detectar, prevenir y reducir las infecciones asociadas a la atención en salud cód.  02-02-GI-0024”
Para el actual seguimiento se verifica únicamente:
1. Realizar gestión de habilitación de camas Hospitalarias   Peso:	25%
2. Revisar y reorganizar espacios en el Servicio de Urgencias del Hospital Occidente de Kennedy   Peso: 25%
3. Capacitar en la Guía de buena practica para detectar, prevenir y reducir las infecciones asociadas a la atención en salud cód. 02-02-GI-0024   Peso 25%
Porcentaje Acción de Mejora evaluada
Se asigna un porcentaje del 100% para la acción de mejoramiento con identificación 1 ID de la actividad 41057 con Fecha de Terminación Planeada 2025-05-30
Estado: Cumplida, 
Conclusiones o resultados del seguimiento de la acción de mejora que integra la Oportunidad de mejora:
-	Seguimiento OCI: 
Al verificar el soporte o avance descrito en el Plan de mejora registra: Soporte de apertura en REPS de las camas del Hospital de Bosa
Documento  revisado con nombre Formulario Apertura Camas Bosa: Documento revisado: Fecha de impresión: martes 25 de febrero de 2025 (11:30 a.m.). Formulario de novedades. PRESTADOR DE SERVICIOS DE SALUD y,
Documento revisado ticket: #007908de fecha el 19/02/2025
Se identifica que las evidencias presentadas corresponden al producto formulado en el plan de mejoramiento,
Nombre y apellidos del Auditor que realizo el seguimiento:
Carmen Mireya Reyes Moreno
Enfermera Auditora OCI</t>
  </si>
  <si>
    <t>Asistencia técnica y seguimiento al Plan Institucional de Tecnovigilancia</t>
  </si>
  <si>
    <t>Durante la AT se verifica que la institución ha implementado parcialmente los procesos y/o procedimientos relativos a poseer los mecanismos para identificar la trazabilidad de DM partiendo desde lote o referencia y llegando a los datos de paciente de manera fácil y oportuna y así realizar la gestión de los posibles informes de seguridad y/o alertas sanitarias que puedan generarse acerca de DM. Se recomienda continuar con la implementación de los mecanismos institucionales para identificar la trazabilidad de manera fácil y oportuna, así como implementar la ficha de implantables institucional de acuerdo a resolución 4816 de 2008 y decreto 4725 de 2005.</t>
  </si>
  <si>
    <t>Continuar con la implementación de los mecanísmos institucionales para identificar la trazabilidad de manera fácil y oportuna, así como implementar la ficha de implantables institucional de acuerdo a resolución 4816 de 2008 y decreto 4725 de 2005</t>
  </si>
  <si>
    <t>Actualizar el programa de tecnovigilancia incluyendo la aplicabilidad de la ficha y trazabilidad de los dispositivos implantables</t>
  </si>
  <si>
    <t>100% - NATALIA HOYOS BELTRAN: Se realiza actualización del programa de tecnovigilancia en su versión 14 (2025-06-10) / (2025-06-10 03:08 PM)
80% - NATALIA HOYOS BELTRAN: El día 13/05/2025 se realiza revisión del proceso descrito en el Programa de Tecnovigilancia respecto al seguimiento y control del material de osteosíntesis junto con la referente de osteosíntesis y referente de instrumentación quirúrgica en donde se actualizó el formato de Tarjeta de Osteosíntesis - dispositivos implantados - terapia presión negativa (07-02-FO-0022) como ficha de implantables y se describe la trazabilidad de los dispositivos médicos por lote. Se encuentra pendiente la revisión y normalización del programa en almera (2025-05-13) / (2025-05-15 04:06 PM)</t>
  </si>
  <si>
    <t>100% - Sharon Mc cartney Scott: Se realiza seguimiento de la actividad evidenciando normalización de documento con la actualización  (2025-07-06) / (2025-07-06 10:30 PM)</t>
  </si>
  <si>
    <t xml:space="preserve">Fecha de seguimiento:  25/10/2025
Nivel de avance o cumplimiento de la Oportunidad de mejora:
•	Avance ponderado: Avance ponderado: 75,00% [50,00%]
•	No se han registrado seguimientos por la OCI
Total, OM_:95% –(Abierta-) satisfactorio
Porcentaje Acción de Mejora 1: 100%
Nivel de cumplimiento de cada acción de mejora:
Porcentaje de cada acción de mejora para el periodo evaluado:
“1. Actualizar el programa de tecnovigilancia incluyendo la aplicabilidad de la ficha y trazabilidad de los dispositivos implantables Peso	25%
2. Socializar a los profesionales la implementación de la ficha y trazabilidad de los dispositivos implantables Peso 25%
3. Verificar el resgitro de la ficha y trazabilidad de los dispositivos implantables Peso 25%
4. De acuerdo a los resultados de verificación implementar la mejora Peso 25%”
Para el actual seguimiento se verifica únicamente:
“1. Actualizar el programa de tecnovigilancia incluyendo la aplicabilidad de la ficha y trazabilidad de los dispositivos implantables Peso	25%
2. Socializar a los profesionales la implementación de la ficha y trazabilidad de los dispositivos implantables Peso 25%”
Porcentaje Acción de Mejora evaluada
Se asigna un porcentaje del 100% para la acción de mejoramiento con identificación 1 ID 42277 de la actividad con Fecha de Terminación Planeada 31/05/2025
Estado: Cumplida, 
Conclusiones o resultados del seguimiento de la acción de mejora que integra la Oportunidad de mejora:
-	Seguimiento OCI: 
Al verificar el soporte o avance descrito en el Plan de mejora registra: Programa de tecnovigilancia normalizado en Almera
Como entregable se evidenció: 
Programa actualizado V14.png	reporta el pantallazo de la actividad propuesta en v14 fecha 2025-05-29. Con fecha de cargue 14/05/2025
url verificada https://sgi.almeraim.com/sgi/lib/php/descargar.php?archivoid=353702&amp;ver=true
Se identifica que las evidencias presentadas corresponden al producto formulado en el plan de mejoramiento.
Nombre y apellidos del Auditor que realizo el seguimiento:
Carmen Mireya Reyes Moreno
Enfermera Auditora OCI
</t>
  </si>
  <si>
    <t>No se han registrado seguimientos por la OCI</t>
  </si>
  <si>
    <t>La Subred Integrada de Servicios de Salud Sur Occidente E.S.E. Sede Hospital Occidente de Kennedy, no implementa las Buenas Prácticas de Seguridad de Pacientes Obligatorias, toda vez que: i) no se garantiza la correcta identificación del paciente en el Servicio de Urgencias</t>
  </si>
  <si>
    <t>Capacitar al personal del Servicio de Urgencias del Hospital Occidente de Kennedy, en la guía  buena práctica asegurar la correcta identificación de los pacientes código  02-02-GI-0002</t>
  </si>
  <si>
    <t>2025-06-25</t>
  </si>
  <si>
    <t>100% - Haydi Fernanda Mosquera Mena: Se realiza capacitación al personal Medico del servicio de urgencias del Hospital Occidente de Kennedy. 
se adjunta informe con evidencias solicitadas (2025-07-08) / (2025-07-08 11:30 AM)
80% - Haydi Fernanda Mosquera Mena: Se realiza capacitacion al personal de de enfermeria de los turnos mañana, tarde, noche 1 y noche 2 los dias 26 y 27 de mayo de 2025.
se adjunta informe con evidencias solicitadas (2025-06-10) / (2025-06-10 06:14 AM)
40% - Haydi Fernanda Mosquera Mena: Se realiza programación de capacitación sobre Guía de buena práctica; Identificación correcta de pacientes para el personal médico del servicio de urgencias - Hospital Occidente de Kennedy los días 16 y 17 de junio de 2025. (2025-06-06) / (2025-06-06 07:11 PM)
20% - Haydi Fernanda Mosquera Mena: Se realiza programación de capacitación sobre buena practica de identificacion correcta de pacientes para el personal de enfermería servicio de urgencias - Hospital Occidente de Kennedy los dias 26 y 27 de mayo de 2025.
se adjunta cronograma (2025-05-23) / (2025-05-23 05:49 PM)</t>
  </si>
  <si>
    <t>100% - ELIZABETH PINILLA CAMACHO: Se realiza seguimiento a la actividad donde se evidencia informe de capacitación al personal de medicina y enfermería del servicio de Urgencias con una cobertura del 100% (2025-07-14) / (2025-07-14 10:42 AM)
80% - ELIZABETH PINILLA CAMACHO: Se realiza seguimiento a la actividad donde aun se adjunta los soportes de capacitacion al personal de enfermeria pendiente el soporte al personal de meldicina  (2025-06-06) / (2025-07-06 08:13 PM)
10% - ELIZABETH PINILLA CAMACHO: Se realiza seguimeinto donde como soporte de la actividad de primer orden se  relaciona fechas de capacitacion se realizara el 21 y 22 de mayo por lo que se solicita adjuntar informe con analisis de cobertura y apropiacion  (2025-05-23) / (2025-05-23 05:46 PM)
ELIZABETH PINILLA CAMACHO: Se realiza seguimiento a la actividad donde no se evidencia inicio de la misma se notifica a responsable  (2025-05-11) / (2025-05-11 08:18 PM)</t>
  </si>
  <si>
    <t>Fecha de seguimiento:  24/10/2025
Nivel de avance o cumplimiento de la Oportunidad de mejora:
•	Avance ponderado al momento del presente seguimiento: Avance ponderado: 90,00% [90,00%]
Total, OM_:50 –(Abierta)   
Porcentaje Acción de Mejora 100%   satisfactorio
Nivel de cumplimiento de cada acción de mejora:
Acciones de mejoramiento propuestas (2)
1.	Capacitar al personal del Servicio de Urgencias del Hospital Occidente de Kennedy, en la guía buena práctica asegurar la correcta identificación de los pacientes código 02-02-GI-0002 peso: 50%
2.	Aplicar listas de chequeo de la guía buena práctica asegurar la correcta identificación del los pacientes código 02-02-GI-0002, en el Servicio de Urgencias del Hospital Occidente de Kennedy peso:50% En ejecución.
Porcentaje Acción de Mejora evaluada
Se asigna un porcentaje del 100% para la acción de mejoramiento con identificación 1 con ID de la actividad 41053 y Fecha de Terminación Planeada: 2025-06-25
Estado: Cumplida, 
Conclusiones o resultados del seguimiento de la acción de mejora que integra la Oportunidad de mejora:
Sin seguimientos previos por la OCI.
Al verificar el soporte o avance descrito en el Plan de mejora registra: 
-Informe con análisis de la capacitación que incluya: cobertura por turno, resultado de apropiación.
Se evidenció el documento con nombre “Informe final capacitacion bp identificacion 1”al abrirlo registra:” Informe Seguimiento Plan de mejora 3734 Hospital Occidente de Kennedy, Dirección servicios de Urgencias Capacitación: Guía de Buena Practica – Asegurar la correcta identificación de los pacientes en los procesos asistenciales, incluye el documento la cobertura y resultados de pre test y post test por turnos. (50)
- Adicionalmente incluir como soporte la presentación realizada y la lista de asistencia:
Al verificar las firmas se evidencia que están adjuntas al informe(fecha 26 y27 de mayo del 2025) y no concuerda el número de página de la imagen existen datos de página repetida. evidencia de la presentación realizada en el documento revisado(Informe final capacitacion bp identificacion 1).(50)
Recomendación:
La Oficina de Control Interno recomienda mejorar la consistencia documental en cuanto a referenciar los contenidos de imagen.
url verificada: https://sgi.almeraim.com/sgi/lib/php/descargar.php?archivoid=353444&amp;ver=true
Se identifica que las evidencias presentadas corresponden al producto formulado en el plan de mejoramiento,
Nombre y apellidos del Auditor que realizo el seguimiento:
Carmen Mireya Reyes Moreno
Enfermera Auditora OCI</t>
  </si>
  <si>
    <t>Sin seguimientos previos por la OCI.</t>
  </si>
  <si>
    <t>La Subred Integrada de Servicios de Salud Sur Occidente E.S.E. Sede Hospital Occidente de Kennedy, no implementa las Buenas Prácticas de Seguridad de Pacientes Obligatorias, toda vez que no gestiona el riesgo de ocurrencia de la prevención, reducción y frecuencia de la de caídas; incumpliendo lo establecido en los numerales 4.1, 4.2, 4.3, 4.4 y 4.7 del numeral 4 del numeral 11.1.5. estándar de procesos  prioritarios del numeral 11.1 estándares y criterios aplicables a todos los Servicios “del numeral 11 estándares y criterios de habilitación del Manual de inscripción de prestadores y habilitación de Servicios de salud adoptado por la Resolución 3000 del 2019</t>
  </si>
  <si>
    <t>La Subred Integrada de Servicios de Salud Sur Occidente E.S.E. Sede Hospital Occidente de Kennedy, no implementa las Buenas Prácticas de Seguridad de Pacientes Obligatorias, toda vez que no gestiona el riesgo de ocurrencia de la prevención, reducción y frecuencia de la de caídas; incumpliendo lo establecido en los numerales 4.1, 4.2, 4.3, 4.4 y 4.7 del numeral 4 del numeral 11.1.5. estándar de procesos prioritarios del numeral 11.1 estándares y criterios aplicables a todos los Servicios “del numeral 11 estándares y criterios de habilitación del Manual de inscripción de prestadores y habilitación de Servicios de salud adoptado por la Resolución 3000 del 2019</t>
  </si>
  <si>
    <t>Realizar capacitación   al personal de enfermería y medicina del Servicio de Urgencias del Hospital Occidente de Kennedy en la  Guía de buena práctica Prevención y reducción en la frecuencia de caídas cód. 02-02-GI-0004</t>
  </si>
  <si>
    <t>100% - Haydi Fernanda Mosquera Mena: Se realiza capacitación al personal Medico del servicio de urgencias del Hospital Occidente de Kennedy. 
se adjunta informe con evidencias solicitadas (2025-07-08) / (2025-07-08 11:29 AM)
90% - Haydi Fernanda Mosquera Mena: Se realiza programación de capacitación sobre Guía de buena práctica; Prevención y reducción en la frecuencia de caídas para el personal médico del servicio de urgencias - Hospital Occidente de Kennedy los días 16 y 17 de junio de 2025. (2025-06-06) / (2025-06-06 07:09 PM)
80% - Haydi Fernanda Mosquera Mena: Se realiza capacitacion al personal de de enfermeria de los turnos mañana, tarde, noche 1 y noche 2 los dias 26 y 27 de marzo de 2025. 
se adjunta informe con evidencias solicitadas.  (2025-05-15) / (2025-05-15 08:37 AM)
20% - Haydi Fernanda Mosquera Mena: Se realiza abordaje y capacitacion al personal de enfermeria de los 4 turnos asistenciales del servicio de urgencias del Hospital Occidente de Kennedy los dias 26 y 27 de marzo de 2025   (2025-04-11) / (2025-04-11 07:12 PM)</t>
  </si>
  <si>
    <t>100% - ELIZABETH PINILLA CAMACHO: Se realiza seguimiento a la actividad donde se evidencia informe de capacitación a médicos y enfermeras en la guía de buena practica de prevención de caídas  (2025-07-14) / (2025-07-14 10:50 AM)
90% - ELIZABETH PINILLA CAMACHO: Se realiza seguimiento a la actividad donde no se evidencia el informe de capacitacion a medicos del servicio de Urgencias, se solicita incluir el informe  (2025-07-06) / (2025-07-06 08:22 PM)
20% - ELIZABETH PINILLA CAMACHO: Se realiza seguimiento donde se solicita como soporte de la actividad 1. Informe con análisis de la capacitación que incluya: cobertura por turno, resultado de apropiación. Adicionalmente incluir como soporte la presentación realizada y la lista de asistencia. (Requerido) (2025-05-11) / (2025-05-11 08:46 PM)</t>
  </si>
  <si>
    <t xml:space="preserve">
Fecha de seguimiento:  25/10/2025
Nivel de avance o cumplimiento de la Oportunidad de mejora:
•	Avance ponderado: Avance ponderado: 90,00% [90,00%]
•	No se han registrado seguimientos por la OCI
Total, OM_90:% –(Abierta-) satisfactorio
Porcentaje Acción de Mejora 1: 90%
Nivel de cumplimiento de cada acción de mejora:
Porcentaje de cada acción de mejora para el periodo evaluado:
1. Realizar capacitación al personal de enfermería y medicina del Servicio de Urgencias del Hospital Occidente de Kennedy en la Guía de buena práctica Prevención y reducción en la frecuencia de caídas cód. 02-02-GI-0004 Peso 50%
2. Aplicar listas de chequeo de evaluación de adherencia a la Guía de buena práctica Prevención y reducción en la frecuencia de caídas cód. 02-02-GI-0004 para el Servicio de Urgencias del Hospital Occidente de Kennedy   Peso	50% en ejecución
Porcentaje Acción de Mejora evaluada
Se asigna un porcentaje del 90% para la acción de mejoramiento con identificación 1 ID 41062 de la actividad con Fecha de Terminación Planeada 2025-06-25
Estado: Cumplida pendiente efectividad
Conclusiones o resultados del seguimiento de la acción de mejora que integra la Oportunidad de mejora:
-	Seguimiento OCI: 
Al verificar el soporte o avance descrito en el Plan de mejora registra: 
Para el actual seguimiento se verifica únicamente:
-	Informe con análisis de la capacitación que incluya: cobertura por turno, resultado de apropiación.
Se evidencia el documento con nombre “Informe final capacitacion bp caídas” al verificar en almera registra cargue el 10 de junio del 2025 y al verificar las propiedades del documento registra creado sin registro, modificado el 9 de junio del 2025.
Al revisar el contenido se evidencia:” Informe Seguimiento Plan de mejora 3738 Hospital Occidente de Kennedy, Dirección servicios de Urgencias Capacitación: Guía de Buena Practica – Prevención y reducción en la frecuencia de caídas” registra cobertura por turno con resultado de apropiación en el taller realizado:” el proceso registra dos variables a tener en cuenta:” 
	Estos resultados reflejan una apropiada comprensión del tema y la capacidad del equipo para aplicar correctamente los protocolos institucionales orientados a la prevención de sucesos de seguridad relacionados con caídas.
	porcentaje de cobertura (77,6%) la cual indica menor cantidad de colaboradores capacitados frente a la capacidad instalada del servicio pese a la programación de la capacitación y las novedades propias del servicio (ausencia por vacaciones, incapacidad, cambio de turno etc.)” (45)
Recomendación: Es importante mejorar la cobertura con las estrategias a los colaboradores que participan de la atención directa en salud a la población objeto.
De otra parte, es procedente reforzar la documentación en la estructura del componente de apropiación con resultados de la implementación de las estrategias objeto de la actividad objeto de seguimiento.
-	Adicionalmente incluir como soporte la presentación realizada y la lista de asistencia. 
El informe registra una desviación, asociada con la presentación: “taller teórico practico con el personal capacitado en el cual se utilizaron dos casos clínicos con dos preguntas, enfocadas en la identificación del riesgo de caídas en pacientes en el servicio de urgencias. La primera pregunta consistía en clasificar el nivel de riesgo de caída del paciente, y la segunda pregunta requería describir las barreras de seguridad a implementar para prevenir dicho riesgo” e incluye la aplicación de papeles de trabajo y registro fotográfico de la misma, con la cobertura reportada.
Para listas de asistencia se evidencia imagen en ocho (8) páginas del informe. (45)
Se identifica que las evidencias presentadas corresponden al producto formulado en el plan de mejoramiento.
Recomendación:
La Oficina de Control Interno recomienda mejorar la consistencia documental y asegurar el cumplimiento del cargue de los entregables formulados en las acciones propuestas con oportunidad con la participación documentada de los actores
Nombre y apellidos del Auditor que realizo el seguimiento:
Carmen Mireya Reyes Moreno
Enfermera Auditora OCI</t>
  </si>
  <si>
    <t>Realizar los seguimientos de las actividades propuestas de acuerdo a las fechas establecidas</t>
  </si>
  <si>
    <t>2025-06-30</t>
  </si>
  <si>
    <t>95% - Ivonne Slendy Garcia Peña: Del análisis de las 17 oportunidades de mejora provenientes de las diferentes fuentes de control y evaluación (Autoevaluación, Contraloría de Bogotá, Control Interno, ICONTEC, Revisoría Fiscal y Seguridad del Paciente), se evidencian los siguientes aspectos:
Revisoría Fiscal concentra la mayor proporción de oportunidades (47%), lo que refleja la necesidad de priorizar planes de acción en los temas relacionados con infraestructura hospitalaria, gestión de residuos hospitalarios, cumplimiento normativo y condiciones higiénico-sanitarias.
ICONTEC representa el 18% de las oportunidades, principalmente enfocadas en la implementación de ambientes seguros, amigables y humanizados, así como en la articulación de estrategias de responsabilidad social y participación comunitaria.
Autoevaluación y Control Interno aportan cada uno el 12% de los hallazgos, relacionados con la gestión de mantenimiento de infraestructura y la medición de percepción de clientes internos y externos, lo cual permite fortalecer el seguimiento y control interno de los procesos.
Seguridad del Paciente (6%) y Contraloría de Bogotá (5%) muestran hallazgos puntuales, orientados al cumplimiento de protocolos y procedimientos operativos estandarizados.
En cuanto al avance de los planes de acción, se observan resultados positivos en actividades cerradas con un cumplimiento del 90% al 100%. Sin embargo, aún existen acciones en ejecución con porcentajes bajos de avance (4% a 28%), lo cual evidencia la necesidad de reforzar el seguimiento, para el cumplimiento de estas actividades
 (2025-09-25) / (2025-10-08 11:36 AM)
90% - Ivonne Slendy Garcia Peña: Se realiza seguimiento a las oportunidades de mejora en la mesa de ambiente físico del mes de julio socializando el avance de cada una de la OM de las diferentes fuentes. Lo anterior, con el fin de garantizar que cada responsable realice de forma oportuna el seguimiento y cargue de las evidencias. (2025-08-05) / (2025-10-08 11:28 AM)
87.5% - Ivonne Slendy Garcia Peña: Se realiza seguimiento a las oportunidades de mejora del proceso de ambiente físico con el fin de revisar el avance del cumplimiento de las acciones propuestas incluidas las OM relacionadas con el subproceso de mantenimiento de infraestructura. Se adjunta el correspondiente informe según lo evidenciado en el seguimiento. Adicionalmente se realiza seguimiento en la mesa de ambiente físico del mes de mayo, relacionando el avance de cada una de la OM de las diferentes fuentes. Con estos seguimientos se tiene como objetivo que cada uno de los responsables de las OM garantice la oportunidad en el cargue de los soportes correspondientes. (2025-06-02) / (2025-10-08 11:23 AM)
75% - Ivonne Slendy Garcia Peña: Se realizó seguimiento a las oportunidades de mejora con corte al mes de marzo de 2025, del proceso de ambiente físico, el cual fue remitido a la oficina de calidad mediante correo electrónico para el respectivo seguimiento de segundo orden. (2025-03-28) / (2025-04-04 07:24 PM)
37.5% - Ivonne Slendy Garcia Peña: Se realizó seguimiento a las oportunidades de mejora con corte al mes de diciembre, del proceso de ambiente físico, el cual fue remitido a la oficina de calidad mediante correo electrónico para el respectivo seguimiento de segundo orden. (2024-12-31) / (2025-01-13 07:15 PM)
12.5% - Ivonne Slendy Garcia Peña: Se realizó seguimiento a las oportunidades de mejora con corte al mes de octubre, del proceso de ambiente físico, en conjunto con la oficina de calidad donde se evidencia cumplimiento según lo programado. (2024-10-20) / (2024-10-20 09:41 PM)</t>
  </si>
  <si>
    <t>95% - ELIZABETH PINILLA CAMACHO:  se realiza seguimiento a la actividad donde se evidencia seguimiento de primer orden con el  análisis de las 17 oportunidades de mejora provenientes de las diferentes fuentes de control y evaluación (Autoevaluación, Contraloría de Bogotá, Control Interno, ICONTEC, Revisoría Fiscal y Seguridad del Paciente), se evidencian los siguientes aspectos:
Revisoría Fiscal concentra la mayor proporción de oportunidades (47%), lo que refleja la necesidad de priorizar planes de acción en los temas relacionados con infraestructura hospitalaria, gestión de residuos hospitalarios, cumplimiento normativo y condiciones higiénico-sanitarias.
ICONTEC representa el 18% de las oportunidades, principalmente enfocadas en la implementación de ambientes seguros, amigables y humanizados, así como en la articulación de estrategias de responsabilidad social y participación comunitaria.
Autoevaluación y Control Interno aportan cada uno el 12% de los hallazgos, relacionados con la gestión de mantenimiento de infraestructura y la medición de percepción de clientes internos y externos, lo cual permite fortalecer el seguimiento y control interno de los procesos.
Seguridad del Paciente (6%) y Contraloría de Bogotá (5%) muestran hallazgos puntuales, orientados al cumplimiento de protocolos y procedimientos operativos estandarizados.
En cuanto al avance de los planes de acción, se observan resultados positivos en actividades cerradas con un cumplimiento del 90% al 100%. Sin embargo, aún existen acciones en ejecución con porcentajes bajos de avance (4% a 28%), lo cual evidencia la necesidad de reforzar el seguimiento, para el cumplimiento de estas actividades (2025-10-08) / (2025-10-08 05:48 PM)
90% - ELIZABETH PINILLA CAMACHO: Se realiza seguimiento a la actividad donde no se evidencia avance de la actividad según el ultimo seguimiento se notifica a responsable  (2025-09-12) / (2025-09-12 11:25 AM)
90% - ELIZABETH PINILLA CAMACHO: Se realiza seguimiento a la actividad donde se evidencia cómo seguimiento de primer orden seguimiento a las oportunidades de mejora en la mesa de ambiente físico del mes de julio socializando el avance de cada una de la OM de las diferentes fuentes. Lo anterior, con el fin de garantizar que cada responsable realice de forma oportuna el seguimiento y cargue de las evidencias (2025-08-08) / (2025-08-08 11:31 AM)
62.5% - ELIZABETH PINILLA CAMACHO: 100% - Acción de Mejora 2
Estado: Cumplida
Seguimiento OCI: se verificó el documento denominado Plan de mejoramiento Mantenimiento de Infraestructura y equipos Industriales. en el cual se relacionan las oportunidades de mejora que responden a los hallazgos identificados por la Oficina de Control Interno en la auditoría interna OCI-SISSSO-AI-2024-03 y se relacionan los responsables de cada acción de mejora, cumpliendo así con el Producto o entregable definido para la acción de mejora en su formulación.
Por lo anterior, se evidenció el cumplimiento al 100% de la acción de mejora. (2025-07-15) / (2025-07-15 08:53 AM)
62.5% - ELIZABETH PINILLA CAMACHO: Se realiza seguimiento a la oportunidad de mejora donde se evidencia un cumplimiento del 62.5% , para el seguimiento de la ejecución de los planes de mejora del mes de Marzo (2025-06-24) / (2025-06-24 07:56 PM)
62.5% - ELIZABETH PINILLA CAMACHO: Se realiza seguimiento a la oportunidad de mejora donde se evidencia un cumplimiento del 62.5% , para el seguimiento de la ejecución de los planes de mejora del mes de Marzo (2025-05-06) / (2025-05-26 12:02 PM)
62.5% - ELIZABETH PINILLA CAMACHO: Se realiza seguimiento a la  oportunidad de mejora donde se evidencia un cumplimiento del 62.5% , para el seguimiento de la ejecucion de los planes de mejora del mes de Marzo  (2025-04-06) / (2025-04-06 12:10 PM)
49% - ELIZABETH PINILLA CAMACHO: se realiza seguimiento a la actividad donde se evidencia los informes de seguimiento de los meses noviembre y didiciembre con un avance del 49% (2025-03-06) / (2025-03-06 09:34 PM)
49% - ELIZABETH PINILLA CAMACHO: se realiza seguimiento a la actividad donde se evidencia los informes de seguimiento de los meses noviembre y didiciembre con un avance del 49%
 (2025-02-06) / (2025-02-06 05:56 PM)
49% - ELIZABETH PINILLA CAMACHO: se realiza seguimiento a la actividad donde se evidencia los informes de seguimiento de los meses noviembre y didiciembre con un avance del 49% (2025-01-14) / (2025-01-14 11:01 PM)
12% - ELIZABETH PINILLA CAMACHO: Se realiza seguimiento a la actividad donde se evidencia seguimiento de la ejecución de las actividades de los planes de mejora Proceso ambiente físico, se adjunta informe detallado de la ejecución
 (2024-12-14) / (2024-12-14 11:24 PM)
12% - ELIZABETH PINILLA CAMACHO: Se realiza seguimiento a la actividad donde se evidencia seguimiento de la ejecución de las actividades de los planes de mejora Proceso ambiente físico, se adjunta informe detallado de la ejecución
 (2024-11-01) / (2024-12-14 11:24 PM)
12% - ELIZABETH PINILLA CAMACHO: Se realiza seguimiento a la actividad donde se evidencia seguimiento de la ejecución de las actividades de los planes de mejora Proceso ambiente físico, se adjunta informe detallado de la ejecución   (2024-10-20) / (2024-10-21 05:48 AM)</t>
  </si>
  <si>
    <t>ANGIE LIZET CAMACHO</t>
  </si>
  <si>
    <t>Auditoria Interna - Autocontrol</t>
  </si>
  <si>
    <t>Personeria</t>
  </si>
  <si>
    <t>VISITAS ADMINISTRATIVAS A LA RED HOSPITALARIA DEL DISTRITO MAYO 2025</t>
  </si>
  <si>
    <t>Se verificó si las farmacias de las 10 USS visitadas cuentan con un área
debidamente señalizada para la disposición de medicamentos vencidos,
encontrando los siguientes resultados:
Durante las visitas administrativas se evidenció que, en términos generales, el 70%
de las USS cuentan con un área señalizada para realizar la disposición de
medicamentos vencidos, es decir que siete las diez USS ( Nuevo Bosa,l) cuentan con un área específica
o mecanismo para la disposición de estos medicamentos, como estanterías,envases marcados o zonas de cuarentena señalizadas. En contraste 3, tres USS
( Kennedy) indicaron no contar con un área específica para su disposición dentro de la sede hospitalaria.r. En la USS Kennedy, a pesar de informar que no cuentan con área para medicamentos vencidos, se encontraron 1800 unidades de Lancetas vencidas</t>
  </si>
  <si>
    <t>Garantizar el control de vencimiento de insumos y medicamentos en las farmacias del Hospital Occidente de Kenendy y Hospital Bosa.</t>
  </si>
  <si>
    <t>Gestión de Servicios Complementarios</t>
  </si>
  <si>
    <t>Realizar resocialización al talento Humano de la farmacia de la sede Hospital Occidente de Kennedy del Procedimiento de control de fechas de vencimiento, solicitud de cambio a proveedores y/o baja de medicamentos y dispositivos médicos. 08-04-PR-0013</t>
  </si>
  <si>
    <t>100% - LUPE ADELAIDA PINILLA ORTEGA: Se realiza socialización del Procedimiento de recepción y almacenamiento de medicamentos, dispositivos, insumos y reactivos de diagnóstico in vitro 08-04-PR-0014,Socializar el formato control de fechas de vencimiento servicio farmacéutico 08-04-FO-0054,Socializar el formato control de fechas de vencimiento y baja rotación de insumos de bodega 14-03-FO-0004,Procedimiento de control de fechas de vencimiento, solicitud de cambio a proveedores y/o baja de medicamentos y dispositivos médicos 08-04-PR-0013, para todo el personal del servicio farmacéutico del Hospital de Kennedy , Adjunto Acta y lista de asistencia.       (2025-07-31) / (2025-07-31 06:50 PM)</t>
  </si>
  <si>
    <t>100% - ELIZABETH PINILLA CAMACHO: Se realiza seguimiento a la actividad donde se evidencia acta de socializacion del procedimiento del Procedimiento de recepción y almacenamiento de medicamentos, dispositivos, insumos y reactivos de diagnóstico in vitro 08-04-PR-0014,Socializar el formato control de fechas de vencimiento servicio farmacéutico 08-04-FO-0054,Socializar el formato control de fechas de vencimiento y baja rotación de insumos de bodega 14-03-FO-0004,Procedimiento de control de fechas de vencimiento, solicitud de cambio a proveedores y/o baja de medicamentos y dispositivos médicos 08-04-PR-0013, para todo el personal del servicio farmacéutico del Hospital de Kennedy a 39 colaboradores dando cumplimiento a la actividad programada  (2025-09-29) / (2025-09-29 07:07 PM)
Sandra Patricia Giraldo Cosma: Acción no evidencia soporte de la ejecución  (2025-07-24) / (2025-07-24 02:57 PM)</t>
  </si>
  <si>
    <t>Accion :01
Estado: cumplida 
Fecha de vencimiento: 30-06-2025
Seguimiento OCI:
Se evidencia el producto entregable correspondiente al acta de fecha 24-07-2025 tema socializar al talento Humano de la farmacia de la sede Hospital Occidente de Kennedy el Procedimiento de control de fechas de vencimiento, solicitud de cambio a proveedores y/o baja de medicamentos y dispositivos médicos. 08-04-PR-0013., firmas de asistencia de la reunión de socialización del procedimiento.  .  
Por lo anterior en el seguimiento efectuado con corte al 30 de septiembre de 2025, se dio por cumplida la acción con un 100%.</t>
  </si>
  <si>
    <t>Realizar medición de la apropiacion del conocimiento sobre el Procedimiento de control de fechas de vencimiento, solicitud de cambio a proveedores y/o baja de medicamentos y dispositivos médicos. 08-04-PR-0013</t>
  </si>
  <si>
    <t>99% - LUPE ADELAIDA PINILLA ORTEGA: Se presentan los resultados de apropiación Procedimiento de recepción y almacenamiento de medicamentos, dispositivos, insumos y reactivos de diagnóstico in vitro 08-04-PR-0014,Procedimiento de control de fechas de vencimiento, solicitud de cambio a proveedores y/o baja de medicamentos y dispositivos médicos 08-04-PR-0013 el cual se socializo al 100% del servicio farmacéutico del Hospital de Kennedy    (2025-07-31) / (2025-08-01 05:07 PM)</t>
  </si>
  <si>
    <t>90% - ELIZABETH PINILLA CAMACHO: Se realiza seguimiento a la actividad donde el entregable es un informe de resultados de apropiación de concocimiento, se adjunta resultados sin analisis se recomienda realizar  ajusta al soporte que se adjunta como soporte  (2025-09-29) / (2025-09-29 07:29 PM)
Sandra Patricia Giraldo Cosma: Acción no evidencia soporte de la ejecución
 (2025-07-24) / (2025-07-24 02:59 PM)</t>
  </si>
  <si>
    <t>Accion :02
Estado: cumplida extemporanea
Fecha de vencimiento: 30-06-2025
Seguimiento OCI:
Se evidencia el producto entregable correspondiente la apropiación del conocimiento sobre el Procedimiento de control de fechas de vencimiento, solicitud de cambio a proveedores y/o baja de medicamentos y dispositivos médicos. 08-04-PR-0013, para tal efecto se observo la encuesta de apropiación del procedimiento fechas de vencimiento y la tabulación de la adherencia del procedimiento de fecha 1-08-2025. 
Por lo anterior en el seguimiento efectuado con corte al 30 de septiembre de 2025, se dio por cumplida la acción con un 100%.</t>
  </si>
  <si>
    <t>Obervacion del servicio de Urgencias: Se presentan las observaciones generadas durante las visitas realizadas a las 10 USS. Las observaciones incluyen deficiencias en infraestructura, condiciones de atención, recursos disponibles y otros aspectos relevantes que afectan la calidad del servicio de urgencias en cada unidad: en espacial para el Hospital Occidente de Kennedy 
Pacientes en pasillo: 35.
• Poltronas: 13.
• Sillas: 4.
• Reanimación: 5.
USS Kennedy • Capacidad instalada total adultos: 43.,• Ocupación: 288% en adultos, 
 Capacidad instalada pediátrica: 12. con una ocupacion de 117% en pediátricos.
• Se recomienda ampliar el espacio, mejorar el mobiliario, la ventilación y la forma de priorización y los tiempos de atención en el área de pacientes de triage dos.</t>
  </si>
  <si>
    <t>Fortalecer la atención en el servicio de urgencias del Hospital Occidente de Kennedy, garantizando una atención segura y humanizada, frente a la alta demanda de usuarios.</t>
  </si>
  <si>
    <t>Realizar recorrido a servicio de urgencias del Hospital Occidente de Kennedy, identifcando areas para ubicación de pacientes.</t>
  </si>
  <si>
    <t>100% - Juan Manuel Mendieta Novoa: Se inicia reunión liderada por director de urgencias, participantes citados y representantes de quienes no fue posible asistir, se socializa hallazgo de personería y objetivo del recorrido: identificar áreas para ubicación de pacientes, con mejor mobiliario y ventilación.
Se inicia recorrido en Sala ERA de urgencias, donde estuvo presente terapeuta respiratoria de turno Ligia Patricia Rodríguez Ardila, indicando que el área se tiene destinada para procesar gases arteriales y registrarlos en el sistema, además de almacenamiento de ventiladores de transporte, a pesar de que el área cuenta con 8 sillas poltronas y 8 puntos de oxigeno no se atienden pacientes.
Además, el área cuenta con extractor y ventilación, lavamanos para pacientes, área de lavado de manos para personal asistencial y unidad sanitaria. 
Después de realizar recorrido se propone realizar traslado de área de terapia respiratoria que actualmente se encuentra en Sala ERA, para el segundo piso al ingreso de observación (filtro de visitantes), para poder utilizar el espacio se requiere:
•	Punto de red.
•	Toma regulada. 
•	Puesto de trabajo. 
Actualmente en Sala ERA no se atienden pacientes, al ser un área con 8 sillas poltronas y 8 puntos de oxigeno se dejará como área de expansión de urgencias, descongestionando pasillo, donde los pacientes deben estar en sillas metálicas con una bala de oxígeno, reduciendo riesgos, pasando a un área ventilada.
Compromiso: Elaborar correo solicitando punto de red, toma regulada y puesto de trabajo.
 (2025-06-17) / (2025-06-17 11:24 AM)
99% - Juan Manuel Mendieta Novoa: Compromiso: Elaborar correo solicitando punto de red, toma regulada y puesto de trabajo. (2025-06-17) / (2025-06-17 11:07 AM)
10% - Juan Manuel Mendieta Novoa: Desde la dirección de urgencias se realiza citación para el día 17 de junio de 2025 a Líder Rodolfo Duarte, Referente Diana Beltrán, Jefe Elizabeth Pinilla, Referente Dolores Bolaños, Referente Mantenimiento Fabio Aponte, con el fin de realizar recorrido al servicio de urgencias del Hospital Occidente de Kennedy, identificando áreas para ubicación de pacientes, con mejor mobiliario y ventilación. (2025-06-16) / (2025-06-17 11:06 AM)</t>
  </si>
  <si>
    <t>100% - ELIZABETH PINILLA CAMACHO: Se realiza seguimiento a la actividad donde se evidencia acta de recorrido del día 16 de junio, con las siguientes observaciones 
Se inicia recorrido en Sala ERA de urgencias, donde estuvo presente terapeuta respiratoria de turno Ligia Patricia Rodríguez Ardila, indicando que el área se tiene destinada para procesar gases arteriales y registrarlos en el sistema, además de almacenamiento de ventiladores de transporte, a pesar de que el área cuenta con 8 sillas poltronas y 8 puntos de oxigeno no se atienden pacientes.
Además, el área cuenta con extractor y ventilación, lavamanos para pacientes, área de lavado de manos para personal asistencial y unidad sanitaria.
Después de realizar recorrido se propone realizar traslado de área de terapia respiratoria que actualmente se encuentra en Sala ERA, para el segundo piso al ingreso de observación (filtro de visitantes), para poder utilizar el espacio se requiere:
• Punto de red.
• Toma regulada.
• Puesto de trabajo. (2025-07-14) / (2025-07-14 12:04 PM)</t>
  </si>
  <si>
    <t>Fecha de seguimiento:  25/10/2025
Nivel de avance o cumplimiento de la Oportunidad de mejora:
Total, OM_:83 –(Abierta-) Aceptable
Se asigna un porcentaje del 100% para la acción de mejoramiento con identificación 1 ID 42818 de la actividad con Fecha de Terminación Planeada 2025-06-30
Nivel de cumplimiento de cada acción de mejora:
acción de mejora planteadas en el Excel con nombre “PLAN MEJORA VISITA ADTVA RED HOSPITALARIA MAYO 2025” para el periodo evaluado:
“1	Realizar recorrido a servicio de urgencias del Hospital Occidente de Kennedy, identifcando areas para ubicación de pacientes.
2	Realizar plan de trabajo de acuerdo a los hallazgos identificados en el recorrido.
3	Fortalecer el programa de PHD en el Hospital Occidente de Kennedy, mediante capacitación.
4	Realizar medición del indicador de adherencia a programa de PHD en el servicio de urgencias del Hospital Occidente de Kennedy.
5	Monitoreo en tiempo real de los tiempos de atencion de pacientes clasificados como Triage II, por medio aplicativo OPORTUNA.Porcentaje Acción de Mejora evaluada”
Acciones de mejoramiento propuestas (5) en almera Inicio	Terminación	Seguimiento	Peso
“1. Realizar recorrido a servicio de urgencias del Hospital Occidente de Kennedy, identifcando areas para ubicación de pacientes Peso 20%
2. Realizar plan de trabajo de acuerdo a los hallazgos identificados en el recorrido.  Peso 20% En ejecución
3. Fortalecer el programa de PHD en el Hospital Occidente de Kennedy, mediante capacitación.  Peso 	20%
4. Realizar medición del indicador de adherencia a programa de PHD en el servicio de urgencias del Hospital Occidente de Kennedy.  Peso 20% En ejecución
5. Monitoreo en tiempo real de los tiempos de atencion de pacientes clasificados como Triage II, por medio aplicativo OPORTUNA.  Peso 20% En ejecución
Para el presente seguimiento se reviso:
1.	“Realizar recorrido a servicio de urgencias del Hospital Occidente de Kennedy, identifcando areas para ubicación de pacientes Peso 20%”
Recomendación: Al hacer la revisión conviene soportar adecuadamente el alcance del entregable vs la descripción de la acción 2 en los términos descrita” 2. Realizar plan de trabajo de acuerdo a los hallazgos identificados en el recorrido.  Peso 20%”
Estado: Cumplida, 
Conclusiones o resultados del seguimiento de la acción de mejora que integra la Oportunidad de mejora:
Al verificar el soporte o avance descrito en el Plan de mejora registra:” Acta con registro fotografico y listado de asisitencia.”
-	Seguimiento OCI: 
De acuerdo a los avances reportados, esta Oficina de Control Interno evidencia que el proceso reportó como entregable el documento:
17.06.25 Recorrido urgencias kenendy.pdf al verificar el documento acta de fecha 17/06/2025 incluye registro fotográfico. (100)
Se identifica que las evidencias presentadas corresponden al producto formulado en el plan de mejoramiento, acta con:” registro fotografico (50)y listado de asisitencia.(50)”
Nombre y apellidos del Auditor que realizo el seguimiento:
Carmen Mireya Reyes Moreno
Enfermera Auditora OCI</t>
  </si>
  <si>
    <t>No se han registrado seguimientos para la OCI</t>
  </si>
  <si>
    <t>Durante la asistencia técnica se evidencia que se presenta un subregistro de casos asociados a tecnovigilancia en recepción técnica y devoluciones en los casos que se presentas fallas evidentes de calidad. Se recomienda implementar acciones tendientes a reducir el subregistro de casos en los procesos farmacéuticos de recepción y/o devoluciones</t>
  </si>
  <si>
    <t>Asegurar que no se genere subregistro de casos de tecnovigilancia cuando se verifique fallas evidentes de calidad durante los procesos de recepción técnica, devoluciones y almacenamiento, así como asegurar que se carguen internamente los reportes para análisis por parte del programa institucional de tecnovigilancia por las rutas asignadas para este fin.</t>
  </si>
  <si>
    <t>Programar capacitación a personal que realiza recepción técnica sobre el reporte a través de suceso de seguridad de fallas relacionadas con calidad de dispositivos médicos</t>
  </si>
  <si>
    <t>100% - NATALIA HOYOS BELTRAN: Se realiza programación de capacitaciones a almacén y farmacia (2025-07-31) / (2025-08-13 03:20 PM)
100% - NATALIA HOYOS BELTRAN: Se realiza programación con líder de farmacia para ejecutar en el mes de julio durante EAC de farmacia  (2025-06-26) / (2025-06-26 03:38 PM)
50% - NATALIA HOYOS BELTRAN: Se realiza programación con el personal de los almacenes para el próximo 01 de julio  (2025-06-25) / (2025-06-25 01:49 PM)</t>
  </si>
  <si>
    <t>100% - ELIZABETH PINILLA CAMACHO: Se realiza seguimiento a la actividad donde se evidencia cronograma de capacitación con la fechas programadas, al personal de farmacia y almacén cumpliendo con los solicitado en la actividad  (2025-07-29) / (2025-07-29 04:03 PM)
1% - Sharon Mc cartney Scott: Se realiza seguimiento a la actividad, programada entre mayo y junio no se realizó en este periodo, se encuentra pendiente realizar en el mes de julio. pendiente el cargue de  Cronograma de capacitaciones de reporte de calidad de dispositivos médicos (Requerido) (2025-07-06) / (2025-07-06 10:19 PM)</t>
  </si>
  <si>
    <t>Accion :01
Estado: cumplida 
Fecha de vencimiento:30-06-2025   
Seguimiento OCI:
Se evidencia el producto entregable correspondiente actas de capacitación y tecnovigilancia de fechas 1-06-2025 y 29 ,30 de julio de 2025., dirigidos a funcionarios de almacén General, laboratorio que tengan relacionado actividades de  recepción técnica .  
Por lo anterior en el seguimiento efectuado con corte al 30 de septiembre de 2025, se dio por cumplida la acción con un 100%</t>
  </si>
  <si>
    <t>Capacitar en la Guía de buena practica para detectar, prevenir y reducir las infecciones asociadas a la atención en salud cód.  02-02-GI-0024</t>
  </si>
  <si>
    <t>100% - REINA ALEJANDRA ACOSTA FRANCO: Se realiza informe de capacitación que incluye cobertura y datos de apropiaación de test realizado (2025-07-09) / (2025-07-09 02:18 PM)
30% - REINA ALEJANDRA ACOSTA FRANCO: Se realizó jornada de capacitación dirigida al personal del servicio de urgencias del Hospital de Kennedy, en el marco de la implementación y refuerzo de la Guía de Buena Práctica para la prevención de IAAS. Temas socializados:
ESTRATEGIA MULTIMODAL DE HIGIENE DE MANOS
•Técnica adecuada de higiene de manos. 
•Cinco momentos para la higiene de manos según la OMS. 
•Importancia de mantener las manos limpias. 
•Tiempo y duración adecuada del lavado de manos.
PROTOCOLO DE USUARIO PROTEGIDO
•Importancia de una correcta identificación del paciente. 
•Explicación del uso institucional del término “usuario protegido” como parte del enfoque de humanización en la atención. 
•Recomendaciones para la ubicación adecuada de estos pacientes en urgencias, priorizando espacios individuales según la patología y minimizando el riesgo de transmisión de microorganismos.
•Uso correcto de Elementos de protección personal 
MANUAL DE BIOSEGURIDAD
•Uso correcto de los elementos de protección personal (EPP) de acuerdo con el nivel de exposición y tipo de aislamiento. 
•Revisión de los tipos de aislamiento aplicables según la condición del paciente.
PROTOCOLO DE LIMPIEZA Y DESINFECCIÓN
•Capacitación sobre el uso adecuado del nuevo producto institucional: cloro orgánico.
•Identificación de áreas críticas que requieren limpieza y desinfección diaria. 
•Diferencias entre limpieza rutinaria y limpieza terminal. 
•Importancia del diligenciamiento correcto de los registros de limpieza y desinfección.
Se adjunta acta con soportes (2025-06-10) / (2025-06-10 08:05 AM)
30% - ROSANA ALVAREZ POTES: Se realiza Capacitación de las buenas practicas para detectar, prevenir y reducir las IAAS  en el servicio de Urgencias del hospital Occidente de Kennedy.  (2025-06-05) / (2025-04-07 12:37 PM)</t>
  </si>
  <si>
    <t>100% - ELIZABETH PINILLA CAMACHO: Se realiza seguimiento a la actividad donde se evidencia informe de capacitación al personal medico y de enfermería del servicio de Urgencias Guía de buena practica para detectar, prevenir y reducir las infecciones asociadas a la atención. (2025-07-14) / (2025-07-14 10:46 AM)
30% - ELIZABETH PINILLA CAMACHO: Se realiza seguimiento a la actividad donde no se evidencia  Informe con análisis de la capacitación que incluya: cobertura por turno, resultado de apropiación. Adicionalmente incluir como soporte la presentación realizada y la lista de asistencia. (Requerido) (2025-07-06) / (2025-07-06 08:17 PM)
ELIZABETH PINILLA CAMACHO: Se realiza seguimiento a la actividad donde se requiere como soporte de esta actividad 1. Informe con análisis de la capacitación que incluya: cobertura por turno, resultado de apropiación. Adicionalmente incluir como soporte la presentación realizada y la lista de asistencia. (Requerido), por lo que se recomienda verificar los soportes adjuntos (2025-06-09) / (2025-06-09 04:40 PM)
20% - ELIZABETH PINILLA CAMACHO: Se realiza seguimiento a la actividad donde se requiere como soporte de esta actividad 1. Informe con análisis de la capacitación que incluya: cobertura por turno, resultado de apropiación. Adicionalmente incluir como soporte la presentación realizada y la lista de asistencia. (Requerido), por lo que se recomienda verificar los soportes adjuntos
 (2025-05-11) / (2025-05-11 08:39 PM)
20% - ELIZABETH PINILLA CAMACHO: Se realiza seguimiento a la actividad donde se evidencia acta de acompñamiento del dia 7 de abril, es importante que para esta actividad se requiere nforme con análisis de la capacitación que incluya: cobertura por turno, resultado de apropiación. Adicionalmente incluir como soporte la presentación realizada y la lista de asistencia. (Requerido (2025-04-08) / (2025-04-08 06:10 AM)</t>
  </si>
  <si>
    <t xml:space="preserve">Fecha de seguimiento:  24/10/2025
Nivel de avance o cumplimiento de la Oportunidad de mejora:
•	Avance ponderado: 87,50% [87,50%]
•	No se han registrado seguimientos por la OCI
Total, OM_:91.6% –(Abierta-) satisfactorio 
Porcentaje Acción de Mejora 3: 75%
Nivel de cumplimiento de cada acción de mejora:
Porcentaje de cada acción de mejora para el periodo evaluado:
1. Realizar gestión de habilitación de camas Hospitalarias   Peso:	25%
2. Revisar y reorganizar espacios en el Servicio de Urgencias del Hospital Occidente de Kennedy   Peso: 25%
3. Capacitar en la Guía de buena práctica para detectar, prevenir y reducir las infecciones asociadas a la atención en salud cód. 02-02-GI-0024   Peso 25%
4. Aplicar listas de chequeo verificando la adherencia a la Guía de buena práctica para detectar, prevenir y reducir las infecciones asociadas a la atención en salud cód. 02-02-GI-0024 Peso: 25%. En ejecución.
AL verificar el Plan de mejoramiento cargado en almera en el ID se evidenció que en el ítem  ACCION DE MEJORA APROBADA registran con SI  únicamente dos de las cuatro acciones de mejora “Realizar gestión de habilitación de camas Hospitalarias” y “Capacitar en la Guía de buena práctica para detectar, prevenir y reducir las infecciones asociadas a la atención en salud cód.  02-02-GI-0024”
Para el actual seguimiento se verifica únicamente:
1. Realizar gestión de habilitación de camas Hospitalarias   Peso:	25%
2. Revisar y reorganizar espacios en el Servicio de Urgencias del Hospital Occidente de Kennedy   Peso: 25%
3. Capacitar en la Guía de buena practica para detectar, prevenir y reducir las infecciones asociadas a la atención en salud cód. 02-02-GI-0024   Peso 25%
Porcentaje Acción de Mejora evaluada
Se asigna un porcentaje del 75% para la acción de mejoramiento con identificación 3 ID de la actividad 41059 con Fecha de Terminación Planeada 2025-06-30
Estado: CUMPLIDA PENDIENTE EFECTIVIDAD
Conclusiones o resultados del seguimiento de la acción de mejora que integra la Oportunidad de mejora:
-	Seguimiento OCI: 
Al verificar el soporte o avance descrito en el Plan de mejora registra: 
-	Informe con análisis de la capacitación que incluya: cobertura por turno, resultado de apropiación. (50)
-	Se evidenció el documento con nombre: Informe Seguimiento Plan de mejora 3735 Hospital Occidente de Kennedy, Dirección servicios de Urgencias Capacitación: Guía de Buena Practica – Prevención IAAS incluye cobertura por turno, resultado de apropiación.
-	Adicionalmente incluir como soporte la presentación realizada y la lista de asistencia.
Se evidencio listas de asistencia en tres archivos con nombre : BUENAS PRACTICA DE IAAS.pdf	Informe capacitacion Buena práctica IAAS.pdf	LISTA DE ASISTENCIA A.pdf	LISTA DE ASISTENCIA A.pd sin evidencia en los documentos asociados de presentación realizada.(25)
Se identifica que las evidencias presentadas corresponden parcialmente al producto formulado en el plan de mejoramiento,
Recomendación:
La Oficina de Control Interno recomienda mejorar la consistencia documental para el periodo auditado en la preforma Institucional y asegurar el cumplimiento del cargue de los entregables formulados en las acciones propuestas con oportunidad con la participación documentada de los actores
Nombre y apellidos del Auditor que realizo el seguimiento:
Carmen Mireya Reyes Moreno
Enfermera Auditora OCI
</t>
  </si>
  <si>
    <t>• No se han registrado seguimientos por la OCI</t>
  </si>
  <si>
    <t>PLAN DE MEJORAMIENTO SCI - II SEM DE 2024</t>
  </si>
  <si>
    <t>1.1 Se recomienda fortalecer las evidencias que se reportan como soporte del cumplimiento de los indicadores y/o actividades programadas, garantizando su claridad, completitud y congruencia para minimizar inconsistencias que puedan afectar la confiabilidad del seguimiento. Así mismo, es importante que estas evidencias sean cargadas oportunamente en la herramienta Almera, asegurando su disponibilidad y accesibilidad para facilitar su consulta y verificación.
En cuanto a la baja participación de los gestores de integridad, se recomienda implementar estrategias orientadas a fomentar su participación activa en las capacitaciones y actualizaciones programadas, con el fin de incentivar su compromiso en el cumplimiento de las actividades del plan de integridad.
1.1 Se recomienda fortalecer las evidencias que se reportan como soporte del cumplimiento de los indicadores y/o actividades programadas, garantizando su claridad, completitud y congruencia para minimizar inconsistencias que puedan afectar la confiabilidad del seguimiento. Así mismo, es importante que estas evidencias sean cargadas oportunamente en la herramienta Almera, asegurando su disponibilidad y accesibilidad para facilitar su consulta y verificación.
En cuanto a la baja participación de los gestores de integridad, se recomienda implementar estrategias orientadas a fomentar su participación activa en las capacitaciones y actualizaciones programadas, con el fin de incentivar su compromiso en el cumplimiento de las actividades del plan de integridad.
1.4  y 7.3 Se recomienda fortalecer la oportunidad del seguimiento por parte de la segunda línea de defensa (Oficina de Planeación), para asegurar la efectividad del monitoreo de los riesgos de corrupción, con la finalidad de garantizar que los riesgos identificados sean gestionados de manera oportuna, minimizando la posibilidad de que se materialicen. 7.2 Establecer un mecanismo que permita monitorear la el seguimiento mensual el cual permita realizar revisiones para identificar y corregir posibles omisiones e inconsistencias frente al reporte de Segunda línea de defensa, así mismo esta Oficina de Control Interno recomienda que se implemente o configure un modulo de notificaciones en tiempo real que alerten a los responsables de cada riesgo y control sobre plazos próximos o vencidos para el registro de seguimientos. 
3.1 Se recomienda fortalecer el monitoreo y seguimiento de los indicadores definidos en la Política de Gestión de Riesgos, asegurando su evaluación oportuna y respaldada en evidencias, que sirvan como base para la toma de decisiones estratégicas orientadas a prevenir la materialización de riesgos. 7.4 Se recomienda que la segunda línea de defensa, representada por el Referente de Riesgos de la Oficina Asesora de Desarrollo Institucional, fortalezca los mecanismos de seguimiento al cumplimiento de los controles establecidos. Esto implica garantizar que la información registrada en la herramienta Almera sea verificable, consistente y actualizada, asegurando la calidad e integridad de los datos presentados en los comités. 9.3 Se recomienda revisar y en el caso que aplique actualizar la Guía de Administración del Riesgo (01-01-GI-0002) y la Política de Administración del Riesgo para establecer con claridad los niveles de riesgo residual y las condiciones específicas bajo las cuales resulta procedente aceptar un riesgo. Esta actualización debe incluir lineamientos claros y objetivos que faciliten la toma de decisiones informadas sobre la aceptación de riesgos, así como la implementación de un análisis detallado para cada caso. Además, se sugiere que la Alta Dirección implemente un mecanismo de seguimiento específico para los riesgos aceptados, garantizando que estos sean monitoreados de manera adecuada y que se cumplan los requisitos establecidos. 
3.3 Se recomienda garantizar  los seguimientos correspondientes al indicador Gestión de ejecución de Plan de Desarrollo Institucional 2020-2024 Subred</t>
  </si>
  <si>
    <t>Fortalecer la Implememtación del Sistema de Control Interno</t>
  </si>
  <si>
    <t>Direccionamiento Estratégico y Desarrollo Institucional</t>
  </si>
  <si>
    <t>2025-07-31 02:56 PM Acción No. 1
Porcentaje de cumplimiento: 100%
Estado: Cumplida
Fecha de terminación planeada: 30/06/2025
Acción 1: Se evidencia falta de seguimientos oportunos Se evidencia falta de soportes que puedan verificar los auditores para el cumplimiento de los estándares.
Seguimiento OCI: La Oficina de Control Interno evidenció la existencia de la política de integridad (código 01-01-OD-0024) versión 2 del 2021-07-07, código de integridad (código 04-02-OD-0003) versión 4 del 2024-06-27, código de Buen Gobierno (código 01-01-OD-0030) versión 3 del 2022-08-29 y Resolución 785 del 29/11/2024 por la cual se modifica la resolución 105 del 09/02/2023 en cuanto a los servidores públicos que conforman el equipo de gestores de integridad en la Subred Integrada de Servicios de Salud Sur Occidente E.S.E.
Con relación a la política de integridad y sus indicadores, la Oficina de Control Interno verificó su seguimiento en el aplicativo Almera, encontrando que ésta cuenta con dos (2) indicadores: Comprensión del Direccionamiento Estratégico Subred Sur Occidente E.S.E y Cumplimiento Plan de Trabajo de Integridad. Con relación a la comprensión del direccionamiento estratégico, aportaron archivo Excel PreyPost gen planeación , con un listado de 18 participantes que realizaron postest con un total de puntos entre 80 y 100 por ciento. Con relación al plan de trabajo de código de integridad, cuenta con seguimiento en el aplicativo; para el primer semestre de 2025 incluye una capacitación/sensibilización a gestores de integridad y cumplimiento del plan de bienestar social e incentivos. En cuanto a la capacitación de los gestores, se evidencia archivo integrantes gestores de integridad 2025 primer semestre 2025, en el cual se observó la consolidaron de las capacitaciones y sensibilizaciones y su cruce con cada uno de los gestores.
En cuanto al plan de bienestar social e incentivos, la oficina de talento humano permitió el acceso a los soportes en el aplicativo Almera/ sistemas / bienestar cultural e integridad /1. soportes plan de bienestar social e incentivos; de lo cual se hizo revisión aleatoria de las evidencias de cumplimiento.
Aportan informe del comité de convivencia laboral del primer trimestre de 2025 que incluye las quejas presentadas por funcionarios y el proceso adelantado, así como el plan de acción 2025 y la socialización de los miembros del comité de convivencia laboral a través de intranet y WhatsApp y Registro fotográfico de las jornadas de sensibilización I semestre 2025. También registran en el aplicativo Almera el indicador de Apropiación de plan preventivo disciplinario por parte de los colaboradores de la Subred, código PAA 25-16-02, con registro de seguimiento del primer semestre y soportes de su ejecución.
Acción No. 2
Porcentaje de cumplimiento:100%
Estado: Cumplida
Fecha de terminación planeada: 30/06/2025
Acción 2: Fortalecer la socialización con gestores y líderes registrados en la Resolución 785 de 2024, logrando mínimo una capacitación en la vigencia del equipo de gestores de integridad de la Subred, así como el cumplimiento de los roles y responsabilidades dispuestos en la normatividad vigente.
Seguimiento OCI: Con relación a la política de integridad y sus indicadores, la Oficina de Control Interno verificó su seguimiento en el aplicativo Almera, encontrando que ésta cuenta con dos (2) indicadores: Comprensión del Direccionamiento Estratégico Subred Sur Occidente E.S.E y Cumplimiento Plan de Trabajo de Integridad. Con relación a la comprensión del direccionamiento estratégico, aportaron archivo Excel PreyPost gen planeación , con un listado de 18 participantes que realizaron postest con un total de puntos entre 80 y 100 por ciento. Con relación al plan de trabajo de código de integridad, cuenta con seguimiento en el aplicativo; para el primer semestre de 2025 incluye una capacitación/sensibilización a gestores de integridad y cumplimiento del plan de bienestar social e incentivos. En cuanto a la capacitación de los gestores, se evidencia archivo integrantes gestores de integridad 2025 primer semestre 2025, en el cual se observó la consolidaron de las capacitaciones y sensibilizaciones y su cruce con cada uno de los gestores.
Acción No. 3
Porcentaje de cumplimiento:50%
Estado: Vencida cerrada
Fecha de terminación planeada: 30/06/2025
Acción 3 Fortalecer el seguimiento y monitoreo de los riesgos de corrupción, mensualmente dentro de los 10 días hábiles del mes siguiente con el fin de prevenir la materialización de dichos riesgos y garantizar el cumplimiento de los controles establecidos.
Seguimiento OCI: La Oficina de Control Interno descargó, el 15 de julio de 2025, la matriz de riesgos SICOF 2025, identificada como Matriz_Riesgo_20250715_084221, con el propósito de verificar el monitoreo permanente de los riesgos de corrupción correspondiente al primer semestre del año.
Al revisar la columna “Último seguimiento”, se evidenció que, de los nueve (9) riesgos de corrupción registrados, únicamente dos (2) fueron gestionados por la segunda línea de defensa durante el mes de julio. Los siete (7) restantes tenían su último seguimiento registrado en el mes de junio, lo que constituye un incumplimiento del compromiso institucional de realizar dicho seguimiento dentro de los primeros diez (10) días hábiles del mes siguiente.
Por lo anterior, se reitera la observación con el fin de que la segunda línea de defensa adelante las acciones correspondientes en el segundo semestre de 2025.
Acción No. 4
Porcentaje de cumplimiento:50%
Estado: Vencida cerrada
Fecha de terminación planeada: 30/06/2025
Acción 4: Actualizar la política de gestión del riesgo institucional de acuerdo al nuevo Plan Estratégico Institucional 2025-2028 y establecer los indicadores y el monitoreo respectivo 
Seguimiento OCI: En el aplicativo Almera se evidenció la Política de Gestión de Riesgos versión 7 del 2023-12-15, código 01-01-OD-0008, la cual no se encuentra actualizada tal como se planeó en el plan de mejoramiento. 
Adicionalmente, la Oficina de Control Interno revisó los indicadores asociados a la Política de Gestión del Riesgo evidenciando que en el indicador Comprensión de la cultura de gestión del riesgo, registraron En el primer semestre 2025 prioriza la capacitación al equipo del Subproceso de Planeación Estratégica, para unificar criterios y desarrollar la forma en que se va a implementar la metodología en el segundo semestre de la vigencia.
Por lo anterior, se reitera la observación en cuanto a Actualizar la política de gestión del riesgo institucional de acuerdo al nuevo Plan Estratégico Institucional 2025-2028 y establecer los indicadores y el monitoreo respectivo.
Acción No. 5
Porcentaje de cumplimiento:100%
Estado: Cumplida
Fecha de terminación planeada: 30/06/2025
Acción 5: Elaborar el cuadro de mando integral en Almera del plan de acción anual institucional 2025 y el seguimiento trimestral por la Junta Directiva 
Seguimiento OCI: La Oficina de Control Interno evidenció en el aplicativo Almera, en el cuadro de mando opción seguimiento, la carga del Plan de Acción Anual por procesos y del Plan de Acción Anual Institucional correspondiente a la vigencia 2025.
Adicionalmente, se aportaron las siguientes actas de la Junta Directiva:
Acta No. 1 del 29 de enero de 2025, mediante la cual se aprueba el Plan de Acción Anual 2025.
Acta No. 3 del 27 de febrero de 2025, en la que se presenta el informe de resultados del Plan de Acción Anual Institucional correspondiente a la vigencia 2024.
También se evidencian Acta de Junta Directiva No.12 del 22 de mayo de 2025 con el seguimiento del primer trimestre del PAA 2025, por parte de la Junta Directiva, 
En virtud de lo anterior, se considera cumplida la acción de mejoramiento.
Acción No. 6
Porcentaje de cumplimiento:100%
Estado: Cumplida
Fecha de terminación planeada: 30/06/2025
Acción 6: Elaborar lineamientos institucionales para solicitar la programación y ejecución de los Encuentros de Aprendizaje Continuo (EAC), a través de una nota interna expedida por la Dirección de Talento Humano, dirigida a Directores, Lideres y Referentes en donde incluya como requisito la construcción temática de pretest y postest, que permita evidenciar apropiación de los mismos.
Seguimiento OCI: La Oficina de Control Interno evidenció como soporte la nota interna SSO-2025-430-001177-3, del 27 de febrero de 2025, cuyo asunto fue: Parámetros para la solicitud y realización de los Encuentros de Aprendizaje Continuo - EAC en las modalidades virtual y presencial.
Por lo anterior, se da por cumplida la acción de mejoramiento.
Acción No. 7
Porcentaje de cumplimiento:100%
Estado: Cumplida
Fecha de terminación planeada: 30/06/2025
Acción 7: Realizar un análisis general por trimestre de los resultados de apropiación en los Encuentros de Aprendizaje Continuo (EAC), por ejes temáticos según programación del plan de trabajo de la vigencia 2025.
Seguimiento OCI: La Oficina de Control Interno evidenció en el aplicativo Almera el análisis trimestral consolidado de los resultados de apropiación de los EAC, clasificados por ejes temáticos.
Por lo anterior, se da por cumplida la acción de mejoramiento.
Acción No. 8
Porcentaje de cumplimiento:50%
Estado: Vencida cerrada
Fecha de terminación planeada: 30/06/2025
Acción 8: Fortalecer el seguimiento y monitoreo de los riesgos institucionales, trimestralmente dentro de los 20 días calendario del mes siguiente con el fin de prevenir la materialización de dichos riesgos y garantizar el cumplimiento de los controles establecidos.
Seguimiento OCI: Al descargar la matriz de riesgos operacionales con corte al 15 de julio de 2025, la Oficina de Control Interno evidenció que de los 84 riesgos registrados solo tres tuvieron el registro de seguimiento de la segunda línea de defensa en el mes de abril, 76 riesgos tenían registro en el mes de mayo y cinco (5) no tenían ningún registro de seguimiento de segunda línea de defensa; por lo cual se considera incumplido el plan de mejoramiento.
Adicionalmente, el 11 de abril de 2025, la Oficina de Control Interno emitió el Informe de Evaluación de la Gestión del Riesgo Institucional – Vigencia 2024, en el que se identificaron debilidades en la estructura del riesgo. A la fecha, los riesgos institucionales no han sido ajustados, conforme a lo registrado por la segunda línea de defensa el 12 de junio de 2025 en el seguimiento a esta acción en el aplicativo Almera.
De otra parte, en el Informe de Auditoría interna basada en riesgos al Proceso Gestión de Contratación - Parte 1. Contratos de Adquisición de Bienes y Servicios se observaron deficiencias en la construcción de los documentos precontractuales a causa de inaplicar metodologías para la gestión de riesgos asociados al proceso Gestión de Contratación de acuerdo con la naturaleza del objeto contractual, determinar criterios favorables que incidan en la presentación de ofertas e inaplicar los requisitos exigidos en la contratación como requisitos jurídicos habilitantes, criterios diferenciales, entre otros.
Acción No. 9
Porcentaje de cumplimiento:50%
Estado: Vencida cerrada
Fecha de terminación planeada: 30/06/2025
Acción 9: Actualizar para la vigencia 2025 el contexto estratégico de acuerdo con factores internos y externos que puedan influir en los objetivos institucionales. 
Seguimiento OCI: La Oficina de Planeación registró el 2 de julio de 2025 Actualmente la Subred se encuentra en el proceso de modificación del acuerdo 087 de 2024, motivo por el cual se tiene contemplado la actualización de procesos, caracterización de los mismos; y de acuerdo a estas actividades la identificación de riesgos, por tanto, esta actividad se encuentra contemplada para su realización a partir del segundo semestre de la vigencia 2025 de acuerdo al plan de trabajo adjunto de la Oficina Asesora de Desarrollo Institucional, subproceso de Planeación estratégica.
Por lo anterior, y teniendo en cuenta que con corte al 15 de julio de 2025 no aportaron evidencia de la actualización del contexto estratégico, se reitera la observación con el fin de que la segunda línea de defensa adelante las acciones correspondientes en el segundo semestre de 2025 y defina los procesos programas o proyectos (según aplique), susceptibles de posibles actos de corrupción.
Adicionalmente, en el Informe de la Oficina de Control Interno, Seguimiento basado en la socialización del Informe OCI-SISSSO-IL-2025-15 Seguimiento al cumplimiento de la Política de Transparencia, Acceso a la Información Pública, Lucha Contra la Corrupción y Antisoborno, la Oficina de Control Interno reitera que la entidad no dispone de un riesgo de corrupción y/o de soborno asociado a “Trámites y servicio a la ciudadanía”, el cual debe articularse con los riesgos identificados en el mapa de riesgo de corrupción.
Acción No. 10
Porcentaje de cumplimiento:50%
Estado: Vencida cerrada
de mejora finaliza en la fecha de corte de la siguiente evaluación o seguimiento.
Fecha de terminación planeada: 30/06/2025
Acción 10: Actualizar para la vigencia 2025 la matriz de riesgos de corrupción y los respectivos controles estableciendo claramente la segregación de funciones, responsables y mecanismos de seguimiento.
Seguimiento OCI: La Oficina de Planeación registró el 30 de junio de 2025 Actualmente la Subred se encuentra en el proceso de modificación del acuerdo 087 de 2024, motivo por el cual se tiene contemplado la actualización de procesos, caracterización de los mismos; y de acuerdo a estas actividades la identificación de riesgos, por tanto, esta actividad se encuentra contemplada para su realización a partir del segundo semestre de la vigencia 2025 de acuerdo al plan de trabajo adjunto de la Oficina Asesora de Desarrollo Institucional, subproceso de Planeación estratégica.
Por lo anterior, y teniendo en cuenta que con corte al 15 de julio de 2025 no aportaron evidencias adicionales, se reitera la observación con el fin de que la segunda línea de defensa adelante las acciones correspondientes en el segundo semestre de 2025.
Acción No. 11
Porcentaje de cumplimiento:100%
Estado: Cumplida
Fecha de terminación planeada: 30/06/2025
Acción 11: Revisión del Manual Específico de Funciones y Competencias Laborales de la Subred Integrada de Servicios de Salud Sur Occidente E.S.E., con el fin de identificar las posibles actualizaciones y modificaciones para realizar.
Seguimiento OCI: La Oficina de Control Interno realizó revisión selectiva en el manual de funciones y verificó la inclusión de algunos acuerdos modificatorios. En relación con la creación de la ficha técnica para establecer las funciones del empleo de Profesional Universitario, código 237, grado 11 – Instrumentador Quirúrgico, así como para el empleo de libre nombramiento y remoción – Jefe de Oficina, código 006, grado 05 – Oficina de Control Disciplinario Interno, la verificación se realizó a través del aplicativo Almera, específicamente en la sección “COMPILACIÓN - Manual Específico de Funciones y Competencias Laborales SISSSO”.
Adicionalmente, la Oficina de Control Interno también identificó en el aplicativo Almera el Plan de contingencia para el aumento de la demanda del servicio de hospitalización pediatría, código 07-01-PL-0002, Plan de contingencia imagenología V3 código 08-02-PL-0001 y Plan de contingencia para aumento de demanda en servicios de urgencias V9 código 09-03-PL-0002.
Acción No. 12
Porcentaje de cumplimiento:100%
Estado: Cumplida
Fecha de terminación planeada: 30/06/2025
Acción 12: Aportar los soportes de las actividades realizadas en cuanto a Políticas de Seguridad digital, mantenimiento de equipos de cómputo, redes y comunicaciones y gobierno digital.
Seguimiento OCI: La Oficina de Control Interno revisó en el aplicativo Almera el indicador PAA-25-13-05, correspondiente a la Implementación de Gobierno Digital y Transformación Digital de la Subred Sur Occidente ESE, el cual cuenta con análisis y evidencias documentales para respaldar su ejecución, reportando un cumplimiento del 100%.
Acción No. 13
Porcentaje de cumplimiento:100%
Estado: Cumplida
Fecha de terminación planeada: 30/06/2025
Acción 13. Aportar los soportes de los contratos realizados por la oficina de sistemas e informes de supervisión de los mismos, e informes de mesa de ayuda que tengan relación con su ejecución y/o novedades.
Seguimiento OCI: La Oficina de Control Interno realizó una revisión aleatoria y selectiva en el aplicativo Almera, correspondiente al plan de mejoramiento ID 3718, actividad 13.
Como parte de esta verificación, se evaluaron los siguientes documentos:
CONTRATO N.°4600-2025 con la empresa COLCIBER SAS (servicio de antivirus).
CONTRATO N. 3426-2025 con la empresa UNIPAR ALQUILERES DE COMPUTADORES SAS.
Durante la revisión, se constató que ambos contratos cuentan con el respectivo informe de supervisión en las evidencias cargadas por los auditados en el aplicativo Almera:
Para COLCIBER SAS, se revisó el archivo titulado “Nuevo formato de Certificación de cumplimiento Factura FV 789.xlsx”, que contiene la certificación de cumplimiento parcial del informe de supervisión, con fecha 19 de junio de 2025.
Para UNIPAR ALQUILERES DE COMPUTADORES SAS, aportaron el documento “CERTIFICACIÓN FC.UP15182 CTO 3426-2025 - 01 al 30 abril-2025.pdf”, que incluye la certificación de cumplimiento parcial del informe de supervisión, con fecha 16 de mayo de 2025.
Acción No. 14
Porcentaje de cumplimiento:100%
Estado: Cumplida
Fecha de terminación planeada: 30/06/2025
Acción 14: Se cuenta con la matriz de roles y perfiles del sistema de información Dinámica Gerencial, se incluirán los roles y perfiles de los sistemas de información AGILSALUD y ALMERA.
Seguimiento OCI: La Oficina de Control Interno revisó en el aplicativo Almera, la actividad No. 14 del plan de mejoramiento ID 3718. Como parte de esta verificación, se evaluó el documento 13-04-OD-0002 Roles sistema de información Dinámica Gerencial Agilsalud Almera V3.xlsx. Con base en la documentación revisada, se considera cumplida la actividad 14 del plan de mejoramiento ID 3718.
Acción No. 15
Porcentaje de cumplimiento: No aplica
Estado: Abierta
Fecha de terminación planeada: 01/10/2025
Seguimiento OCI: No aplica por encontrarse en estado abierta.
Acción No. 16
Porcentaje de cumplimiento: No aplica
Estado: Abierta
Fecha de terminación planeada: 31/12/2025
Seguimiento OCI: No aplica por encontrarse en estado abierta
Acción No. 17
Porcentaje de cumplimiento:100%
Estado: Cumplida
Fecha de terminación planeada: 30/06/2025
Acción 17: Documentar con los soportes respectivos el plan de gerencia de la información e inventario de bases de datos y sistemas de información de la entidad.
Seguimiento OCI: De acuerdo con la información registrada en la columna E, acerca de la forma como la entidad da respuesta a este lineamiento: El plan de gerencia de la información es el plan del gobierno del dato, el cual está compuesto por 5 actividades:
1) Desarrollo de software in house: módulo Control OPS Suresoc, control horas de planta
2) Mantenimiento de alertas en el registro (Campanazos) (contrato mantenimiento Dinámica con Syac)
3) Fortalecimiento de tableros en tiempo real para control gestión clínica. (contrato 4050-2025)
4) Implementación de controles y alertas en registro clínico. (contrato 4050-2025)
5) Uso de herramientas de Inteligencia artificial en salud (contrato 4050-2025)
Con el fin de verificar el cumplimiento del lineamiento, la Oficina de Control Interno revisó en el aplicativo Almera el indicador Implementación de Gobierno Digital y Transformación Digital Subred Sur Occidente ESE (código PAA-25-13-05) y los documentos aportados por carpeta compartida One Drive.
La Oficina de Control Interno revisó, entro otros, el inventario de desarrollo IN HOUSE, pantallazos ingreso de botón de información oficial intranet Subred Sur Occidente, informe de requerimientos liberados convenio 019, Proceso interoperabilidad informe de indicadores primer trimestre 2025 y documento avances gestión empresarial GEODATA.
Por lo anterior, se da por cumplida la acción de mejoramiento.
Acción No. 18
Porcentaje de cumplimiento:100%
Estado: Cumplida
Fecha de terminación planeada: 30/06/2025
Acción 18: Documentar con los soportes respectivos la evaluación de riesgos de seguridad digital realizado en el primer semestre del año 2025.
Seguimiento OCI: El proceso Gestión de TICS cuenta con dos riesgos operativos con seis controles y un riesgo de corrupción con cinco controles. Los riesgos y controles se encuentran relacionados con actividades de control sobre la integridad, confidencialidad y disponibilidad de los datos e información.
Los riesgos operacionales son:
1. Posibilidad de afectación económica y reputacional por perdida de la información asistencial y administrativa de la Subred, debido a fallas técnicas en medios físicos y virtuales de los servicios tecnológicos, fallas de los sistemas de información por errores de actualizaciones y mantenimiento de las bases de datos y/o ataque externo a los sistemas de información de la entidad.
2. Posibilidad de afectación económica y reputacional (vulneración de derechos humanos) por alteración de la seguridad, Integridad, Confidencialidad y Disponibilidad de la información, debido a ataque de ciberseguridad a nivel externo y/o un ataque de ingeniería social o divulgación de información confidencial de los pacientes.
El riesgo de corrupción es: 1. Posibilidad de afectación económica y reputacional por manipulación indebida de la información con intereses personales o a terceros, debido a inseguridad en las políticas de autenticación y contraseñas de los sistemas de información o por ofrecimiento de dadivas por parte de personal interno o externo o presiones indebidas, como se describe y complementa en el campo de criterios de riesgo de corrupción.
Con relación a la matriz de riesgos operacionales y de corrupción y sus controles, se verificó que los once (11) controles cuentan con registro de seguimiento en el aplicativo Almera. La Oficina de Control Interno realizó una revisión aleatoria y selectiva de evidencias, en la cual se observaron los siguientes documentos relacionados: el contrato con COLCIBER para la adquisición de antivirus, el informe de estabilidad de DINÁMICA Gerencial que reporta la migración de ETB a TIGO, tickets de inducción, usuarios inactivos, retiro usuarios, indicadores comités mesa de ayuda y BitacoraBackupsBD 2025.
La Oficina de Control Interno también observó en el aplicativo Almera el indicador Porcentaje de cumplimiento del plan de acción para el manejo de Seguridad de la información Sub Red Sur Occidente ESE (código EQ ME GER INF 07), encontrando registro de seguimiento con corte a junio de 2025, en el cual aportan como evidencia el plan de trabajo de seguridad y privacidad de la información, cuyo objetivo es fortalecer la seguridad y disponibilidad de la información de los servicios tecnológicos de la Subred Sur Occidente, en este plan se contemplaron nueve actividades, a las cuales les realizaron su respectiva observación de seguimiento, indicando que seis se encuentran completos y tres en desarrollo: 
1. Cambio de proveedor en canales dedicados sedes por hurto de infraestructura subterránea en cobre.
2. Socialización de plan de contingencia informáticas de manera simultánea a los simulacros de contingencia, se realizarán dos en el año y se proyecta un mínimo de 200 colaboradores en la sumatoria de la vigencia.
3. Socialización de seguridad informática en grupo asistencial para evitar uso compartido de claves de acceso, Se proyecta realizar la actividad en una jornada con el propósito de alcanzar a un mínimo de 100 colaboradores de manera virtual.
4. Diagnóstico electricidad regulada sedes Subred Sur Occidente.
5. Ampliación de espacio hosting sistema de información principal en 1 Tb para almacenamiento respaldo de bases de datos.
6. Adquisición de tercer almacenamiento NAS para fortalecer respaldo de información.
7. Adquisición de licenciamiento complementario Firewall
8. Socialización a líderes de recomendaciones, buenas prácticas y lineamientos en Seguridad digital en salud, será una jornada dentro del espacio de escuela de líderes.
9. Implementación IPV6 en 4 sedes
En la revisión aleatoria y selectiva de evidencias se revisaron: captura de teams de la capacitación del 16 de junio de 2025, el informe de estados de UPS, Proyecto “adquisición de infraestructura tecnológica necesaria para atender las necesidades computacionales de la Subred Sur Occidente” y proceso en contratación con el No. EM-229-2025
Por lo anterior, se da por cumplida la acción de mejoramiento.
Acción No. 19
Porcentaje de cumplimiento:100%
Estado: Cumplida
Fecha de terminación planeada: 30/06/2025
Acción 19: Fortalecer la adherencia de los colaboradores de las estrategias de comunicación de la Subred con el objetivo de garantizar una comunicación oportuna, precisa, comprendida y completa al permitirles tomar decisiones sobre su labor.
Seguimiento OCI: Se revisa el entregable: Encuesta de Apropiación, Adherencia y Efectividad de la Comunicación Interna, que incluye Evidencias de socialización y encuesta de comunicación interna I semestre 2025, Informe actualizado proceso comunicaciones I trimestre 2025 OAC.pdf y Plan estratégico de comunicación organizacional (código 12-00-PL-0001) versión 4 del 20/05/2025- PECO 
En las estrategias de comunicación con mayor adherencia entre los colaboradores están: Surocsito Informa, Boletín Sintonízate con la Subred Sur Occidente, La Subred en 1 minuto, Encuentros de Aprendizaje Continuo y Notas en medios de comunicación.
El informe concluyó: “Adherencia a las estrategias de comunicación interna de la Subred Sur Occidente E.S.E.” (código PAA-25-12-04), cuya meta establecida es del 80%, se identificó que las estrategias de comunicación implementadas alcanzaron un nivel de adherencia del 89% entre los colaboradores encuestados, cumpliendo satisfactoriamente con el indicador. Este resultado evidencia una apropiación efectiva de las acciones comunicativas de la entidad, fortaleciendo la cultura institucional, la transparencia y el sentido de pertenencia organizacional. 
Por lo anterior, se da por cumplida la acción de mejoramiento.
Acción No. 20
Porcentaje de cumplimiento:100%
Estado: Cumplida
Fecha de terminación planeada: 30/06/2025
Acción 20: Actualizar el Plan estratégico de Comunicación Organizacional y su seguimiento trimestral de cumplimiento en Almera.
Seguimiento OCI: Se revisa el entregable: evidenciando el Plan Estratégico de Comunicación Organizacional - PECO V4 (código 12-00-PL-0001) versión 4 del 2025-05-20
Por lo anterior, se da por cumplida la acción de mejoramiento.
Nota: de acuerdo con el instructivo para el seguimiento a planes de mejoramiento por la oficina de Control Interno (código 17-00-IN-0001) versión 1 del 04/10/2024, las acciones de mejora de planes de mejoramiento de auditorías de cumplimiento (conocidas como informes de ley), se cierran en la siguiente evaluación o seguimiento (según su periodicidad: trimestral, cuatrimestral, semestral o anual) cualquiera que sea su estado y con los niveles de calificación determinados por el ente rector de la auditoría interna de cumplimiento, en virtud, a que el tiempo para ejecutar o cumplir la acción de mejora finaliza en la fecha de corte de la siguiente evaluación o seguimiento.
Auditoras asignadas al seguimiento: 
Lida Inés Aponte Espitia
Soraya Paredes Muñoz
Profesionales especializadas de Control Interno [86%]</t>
  </si>
  <si>
    <t>Se evidencia falta de seguimientos oportunos    Se evidencia falta de soportes que puedan verificar los auditores para el cumplimiento de los estándares</t>
  </si>
  <si>
    <t>100% - Katherin Vanessa Parra Aldana: Se realiza recopilación de las evidencias de actividades de Integridad y se cargan en Almera en las actividades y seguimiento de OM, de acuerdo a los tiempos estipulados para el cargue de las mismas de forma semestral durante los primeros 10 días calendario una vez finalizado semestre. 
Durante el primer semestre de 2025, se programaron dos actividades clave para dar inicio al Plan de Gestión de Integridad, las cuales fueron desarrolladas en su totalidad. Estas actividades estuvieron enfocadas en:
La capacitación del equipo de Gestores de Integridad.
El seguimiento a las acciones contempladas en el Plan de Bienestar Social e Incentivos, especialmente aquellas alineadas con el eje de transformación cultural.
En consecuencia, se logró un cumplimiento del 100% respecto a las actividades planificadas para este primer periodo. Sin embargo, considerando la totalidad del plan anual, la ejecución general se encuentra en un 25%, ya que la mayoría de las acciones están proyectadas para el segundo semestre.
Con corte al 30 de junio, se registran 54 gestores activos, priorizados entre directivos, líderes asistenciales y personal operativo de planta. De estos, 38 participaron en al menos una de las actividades, lo que representa una cobertura del 70% y un incremento del 40% frente a la vigencia anterior. Este resultado refleja un avance significativo en el compromiso del equipo con el fortalecimiento de la cultura de la integridad.
Los resultados obtenidos no solo reflejan un avance en la participación, sino también en la calidad del aprendizaje. De acuerdo con los instrumentos de evaluación aplicados en cada una de las actividades formativas, se evidenció un 92 % de asimilación del conocimiento por parte de los participantes. Este porcentaje corresponde al nivel de comprensión y apropiación de los contenidos abordados, tales como el Código de Integridad, el Buen Gobierno y la gestión del cambio, lo que respalda la efectividad pedagógica de las estrategias implementadas en el primer semestre.
En cuanto a las actividades especificas programadas para el primer semestre se realizan las siguientes acciones:
Capacitar y/o sensibilizar al equipo de gestores de integridad, mínimo una vez por semestre:
Durante el primer semestre de 2025 se desarrollaron diversas jornadas formativas dirigidas al equipo de Gestores de Integridad, con el objetivo de asegurar que cada integrante participara en al menos una de las actividades ofrecidas. Estas capacitaciones respondieron a la necesidad de fortalecer el conocimiento sobre el Código de Integridad, el Buen Gobierno y la gestión del cambio, en concordancia con la actualización del equipo establecida por la Resolución 785 de noviembre de 2024.
Las actividades programadas y/o ejecutadas en el primer semestre fueron:
Socialización de la Resolución No. 785 del 29 de noviembre de 2024: presentación de los lineamientos y alcance de la nueva conformación del equipo de Gestores. con una asimilación de conocimiento del 100%
Encuentro de aprendizaje: Código de Integridad y Código de Buen Gobierno (24 de abril de 2025), con acceso posterior a la grabación hasta el 30 de junio. con una asimilación de conocimiento del 84%%
Encuentro de aprendizaje: “Transformemos nuestra cultura gestionando el cambio” (30 de abril de 2025).con una asimilación de conocimiento del 92%
Participación en la actividad “Muro Estrellas de la Integridad” (abril de 2025), como estrategia pedagógica y de apropiación cultural.con una asimilación de conocimiento del 89%
Taller presencial: “Cultura e Integridad en Acción – Renovando Nuestra Identidad Subred”, programado para junio de 2025. en donde se construyeron los comportamientos que iba a representar nuestro ADN Subred para fortalecer la Cultura de la entidad.
Para promover la participación, se difundieron invitaciones por correo electrónico y, en junio, se emitió una nota interna en la que se priorizaron temas clave para garantizar cobertura y cumplimiento.
Con corte al 30 de junio, se registran 54 gestores activos, priorizados entre directivos, líderes asistenciales y personal operativo de planta. De estos, 38 participaron en al menos una de las actividades, lo que representa una cobertura del 70% y un incremento del 40% frente a la vigencia anterior. Este resultado refleja un avance significativo en el compromiso del equipo con el fortalecimiento de la cultura de la integridad.
Los resultados obtenidos no solo reflejan un avance en la participación, sino también en la calidad del aprendizaje. De acuerdo con los instrumentos de evaluación aplicados en cada una de las actividades formativas, se evidenció un 92 % de asimilación del conocimiento por parte de los participantes. Este porcentaje corresponde al nivel de comprensión y apropiación de los contenidos abordados, tales como el Código de Integridad, el Buen Gobierno y la gestión del cambio, lo que respalda la efectividad pedagógica de las estrategias implementadas en el primer semestre.
Reportar semestralmente, las actividades desarrolladas, en el Eje de transformación cultural e integridad, proyectadas en el plan de trabajo de bienestar social e incentivos:
En el marco del Plan de Bienestar Social e Incentivos, se proyectaron actividades para ambos semestres orientadas a: 1.Promover espacios de integración utilizando la Caja de Herramientas del Código de Integridad. 2. Desarrollar acciones que faciliten la adaptación al cambio y la apropiación de la nueva plataforma estratégica institucional (misión, visión, valores y principios).
Estas iniciativas se desarrollaron principalmente durante la Semana de Transformación Cultural (abril – mayo 2025). Entre ellas se destaca:
- La Semana de la Transformación Cultural, se desarrolló la actividad “Seamos las estrellas del cambio, transformemos nuestra cultura”, la cual se llevó a cabo en los diferentes centros de salud y hospitales de la Subred, con la participación de más de 900 personas, incluyendo personal asistencial, administrativo y colaboradores tercerizados (servicios generales y seguridad). Esta jornada tuvo como eje central el muro “Estrellas de la Integridad”, una actividad simbólica inspirada en la Caja de Herramientas del Código de Integridad de la Función Pública, que fue ajustada a las características y necesidades propias de nuestra entidad. El muro permitió visibilizar cómo los colaboradores de todas las sedes aportan activamente a la transformación organizacional mediante la práctica cotidiana de los valores del servidor público, articulándose con los elementos actualizados de la Plataforma Estratégica 2024–2028 y fortaleciendo el sentido de pertenencia y compromiso con la cultura institucional.
- Dos encuentros de aprendizaje, enfocados en el fortalecimiento del conocimiento del Código de Integridad y de Buen Gobierno, y en la gestión del cambio como eje de la transformación cultural.
- Concurso para la renovación del Himno de la Subred, que recibió 10 propuestas actualmente en proceso de evaluación.
El impacto de estas acciones fue positivo: se reportó una asimilación del 89% del conocimiento asociado a los contenidos del muro de integridad y la sesión “Alcanza la estrella”, lo que evidencia un fortalecimiento en la apropiación de la cultura organizacional.
- Se seleccionaron los equipos ganadores del muro de integridad y se dio continuidad a la segunda fase de construcción de comportamientos culturales, con tres talleres participativos liderados por la Dirección de Talento Humano en la sede Cundinamarca. Participaron 42 colaboradores, incluyendo gestores, líderes, directores y referentes, quienes aportaron a la consolidación de comportamientos alineados a los valores institucionales y a la cultura organizacional de la Subred Sur Occidente E.S.E. (2025-07-01) / (2025-07-01 01:49 PM)
50% - Katherin Vanessa Parra Aldana: Durante el mes de marzo, se realiza La planeación de la semana en vigencia para fortalecer el modelo de transformación cultural de la subred integrada de servicios de salud sur occidente, y sus componentes, teniendo en cuenta que una de los componentes es Talento Humano alineado a la misión y la visión, dentro del cual se encuentran las acciones asociadas a la gestión de integridad, es por lo que se decide integrar en esta semana una de las actividades de la caja de herramientas de la Función publica denominada el Muro, acoplándola a nuestras necesidades, es así como se crea el concurso "El muro de la Integridad". Es así como se da inicio a la implementación de la actividad: Eje Transformación Cultural e Integridad: "Generar espacios de integración haciendo uso de la caja de herramientas del código de integridad" y "Desarrollar acciones que aporten a la adaptación del cambio, así como a la apropiación de la nueva plataforma estratégica de la subred (Misión, Visión, Vales y principios)". la semana se realizara durante el mes de abril iniciando su la ultima semana de marzo. (2025-04-10) / (2025-04-10 01:54 PM)
25% - Katherin Vanessa Parra Aldana: Se da inicio a la creación del plan de trabajo especificando en el mismo cuales serán las evidencias y donde se cargarán en caso de que por el tamaño de las mismas no puedan ser subidas al aplicativo almera.  (2025-02-27) / (2025-03-04 09:00 AM)</t>
  </si>
  <si>
    <t>100% - Sharon Mc cartney Scott: Se realiza seguimiento de la actividad evidenciando seguimiento al plan de trabajo de Integridad con los soportes cargados.
como se evidencia en el seguimiento del mes de julio. (2025-07-05) / (2025-07-05 11:14 PM)
50% - Sharon Mc cartney Scott: Se realiza seguimiento pendiente realizar avance de la actividad, la cual termina el 30 de junio  (2025-06-10) / (2025-06-10 10:31 AM)
50% - Sharon Mc cartney Scott: Se realiza seguimiento de la actividad pendiente cargue de plan de trabajo para contrastar las  evidenciar cargadas  (2025-05-30) / (2025-06-10 10:30 AM)
50% - Sharon Mc cartney Scott: Se realiza seguimiento de la actividad evidenciando soportes de las estrategias realizadas. Se debe cargar el soporte relacionado en el entregable:  Evidencias del plan de trabajo de integridad  (2025-04-29) / (2025-06-10 10:25 AM)
20% - Sharon Mc cartney Scott: Se realiza seguimiento de la actividad, evidenciando inicio de la actividad, pendiente el cargue de los soportes. (2025-03-27) / (2025-06-10 10:21 AM)</t>
  </si>
  <si>
    <t>Nivel de cumplimiento de cada acción de mejora:</t>
  </si>
  <si>
    <t>Fortalecer la socialización con gestores y líderes registrados en la Resolución 785 de 2024,  logrando minimo una capacitación en la vigencia del  equipo de gestores de integridad de la Subred, así como el cumplimiento de los roles y responsabilidades dispuestos en la normatividad vigente.</t>
  </si>
  <si>
    <t>100% - Katherin Vanessa Parra Aldana: Se realiza el cargue del seguimiento con las acciones realizadas y evidencias  (2025-06-27) / (2025-07-14 02:57 PM)
100% - Katherin Vanessa Parra Aldana: Durante el primer semestre de 2025, se programaron dos actividades clave para dar inicio al Plan de Gestión de Integridad, las cuales fueron desarrolladas en su totalidad. Estas actividades estuvieron enfocadas en:
La capacitación del equipo de Gestores de Integridad.
El seguimiento a las acciones contempladas en el Plan de Bienestar Social e Incentivos, especialmente aquellas alineadas con el eje de transformación cultural.
En consecuencia, se logró un cumplimiento del 100% respecto a las actividades planificadas para este primer periodo. Sin embargo, considerando la totalidad del plan anual, la ejecución general se encuentra en un 25%, ya que la mayoría de las acciones están proyectadas para el segundo semestre.
Con corte al 30 de junio, se registran 54 gestores activos, priorizados entre directivos, líderes asistenciales y personal operativo de planta. De estos, 38 participaron en al menos una de las actividades, lo que representa una cobertura del 70% y un incremento del 40% frente a la vigencia anterior. Este resultado refleja un avance significativo en el compromiso del equipo con el fortalecimiento de la cultura de la integridad.
Los resultados obtenidos no solo reflejan un avance en la participación, sino también en la calidad del aprendizaje. De acuerdo con los instrumentos de evaluación aplicados en cada una de las actividades formativas, se evidenció un 92 % de asimilación del conocimiento por parte de los participantes. Este porcentaje corresponde al nivel de comprensión y apropiación de los contenidos abordados, tales como el Código de Integridad, el Buen Gobierno y la gestión del cambio, lo que respalda la efectividad pedagógica de las estrategias implementadas en el primer semestre.
En cuanto a las actividades especificas programadas para el primer semestre se realizan las siguientes acciones: 
Capacitar y/o sensibilizar al equipo de gestores de  integridad, mínimo una vez por semestre: 
 Durante el primer semestre de 2025 se desarrollaron diversas jornadas formativas dirigidas al equipo de Gestores de Integridad, con el objetivo de asegurar que cada integrante participara en al menos una de las actividades ofrecidas. Estas capacitaciones respondieron a la necesidad de fortalecer el conocimiento sobre el Código de Integridad, el Buen Gobierno y la gestión del cambio, en concordancia con la actualización del equipo establecida por la Resolución 785 de noviembre de 2024.
Las actividades programadas y/o ejecutadas en el primer semestre fueron:
Socialización de la Resolución No. 785 del 29 de noviembre de 2024: presentación de los lineamientos y alcance de la nueva conformación del equipo de Gestores. con una asimilacion de conocimiento del 100%
Encuentro de aprendizaje: Código de Integridad y Código de Buen Gobierno (24 de abril de 2025), con acceso posterior a la grabación hasta el 30 de junio. con una asimilacion de conocimiento del 84%%
Encuentro de aprendizaje: “Transformemos nuestra cultura gestionando el cambio” (30 de abril de 2025).con una asimilación de conocimiento del 92%
Participación en la actividad “Muro Estrellas de la Integridad” (abril de 2025), como estrategia pedagógica y de apropiación cultural.con una asimilación de conocimiento del 89%
Taller presencial: “Cultura e Integridad en Acción – Renovando Nuestra Identidad Subred”, programado para junio de 2025. en donde se construyeron los comportamientos que iba a representar nuestro ADN Subred para fortalecer la Cultura de la entidad.
Para promover la participación, se difundieron invitaciones por correo electrónico y, en junio, se emitió una nota interna en la que se priorizaron temas clave para garantizar cobertura y cumplimiento.
Con corte al 30 de junio, se registran 54 gestores activos, priorizados entre directivos, líderes asistenciales y personal operativo de planta. De estos, 38 participaron en al menos una de las actividades, lo que representa una cobertura del 70% y un incremento del 40% frente a la vigencia anterior. Este resultado refleja un avance significativo en el compromiso del equipo con el fortalecimiento de la cultura de la integridad.
Los resultados obtenidos no solo reflejan un avance en la participación, sino también en la calidad del aprendizaje. De acuerdo con los instrumentos de evaluación aplicados en cada una de las actividades formativas, se evidenció un 92 % de asimilación del conocimiento por parte de los participantes. Este porcentaje corresponde al nivel de comprensión y apropiación de los contenidos abordados, tales como el Código de Integridad, el Buen Gobierno y la gestión del cambio, lo que respalda la efectividad pedagógica de las estrategias implementadas en el primer semestre.
Reportar semestralmente, las actividades desarrolladas, en el Eje de transformación cultural e integridad, proyectadas en el plan de trabajo de bienestar social e incentivos:
 En el marco del Plan de Bienestar Social e Incentivos, se proyectaron actividades para ambos semestres orientadas a: 1.Promover espacios de integración utilizando la Caja de Herramientas del Código de Integridad. 2. Desarrollar acciones que faciliten la adaptación al cambio y la apropiación de la nueva plataforma estratégica institucional (misión, visión, valores y principios).
Estas iniciativas se desarrollaron principalmente durante la Semana de Transformación Cultural (abril – mayo 2025). Entre ellas se destaca:
- La Semana de la Transformación Cultural, se desarrolló la actividad “Seamos las estrellas del cambio, transformemos nuestra cultura”, la cual se llevó a cabo en los diferentes centros de salud y hospitales de la Subred, con la participación de más de 900 personas, incluyendo personal asistencial, administrativo y colaboradores tercerizados (servicios generales y seguridad). Esta jornada tuvo como eje central el muro “Estrellas de la Integridad”, una actividad simbólica inspirada en la Caja de Herramientas del Código de Integridad de la Función Pública, que fue ajustada a las características y necesidades propias de nuestra entidad. El muro permitió visibilizar cómo los colaboradores de todas las sedes aportan activamente a la transformación organizacional mediante la práctica cotidiana de los valores del servidor público, articulándose con los elementos actualizados de la Plataforma Estratégica 2024–2028 y fortaleciendo el sentido de pertenencia y compromiso con la cultura institucional.
- Dos encuentros de aprendizaje, enfocados en el fortalecimiento del conocimiento del Código de Integridad y de Buen Gobierno, y en la gestión del cambio como eje de la transformación cultural.
- Concurso para la renovación del Himno de la Subred, que recibió 10 propuestas actualmente en proceso de evaluación.
El impacto de estas acciones fue positivo: se reportó una asimilación del 89% del conocimiento asociado a los contenidos del muro de integridad y la sesión “Alcanza la estrella”, lo que evidencia un fortalecimiento en la apropiación de la cultura organizacional.
- Se seleccionaron los equipos ganadores del muro de integridad y se dio continuidad a la segunda fase de construcción de comportamientos culturales, con tres talleres participativos liderados por la Dirección de Talento Humano en la sede Cundinamarca. Participaron 42 colaboradores, incluyendo gestores, líderes, directores y referentes, quienes aportaron a la consolidación de comportamientos alineados a los valores institucionales y a la cultura organizacional de la Subred Sur Occidente E.S.E.
 (2025-06-27) / (2025-06-27 12:16 PM)
15% - Katherin Vanessa Parra Aldana: Durante el mes de marzo, se realiza La planeación de la semana en vigencia para fortalecer el modelo de transformación cultural de la subred integrada de servicios de salud sur occidente, y sus componentes, teniendo en cuenta que una  de los componentes  es Talento Humano alineado a la misión y la visión, dentro del cual se encuentran las acciones asociadas a la gestión de integridad, es por lo que se decide integrar en esta semana una de las actividades de la caja de herramientas de la Función publica denominada el Muro, acoplándola a nuestras necesidades, es así como se crea el concurso "El muro de la Integridad". Es así como se da inicio a la implementación de la actividad: Eje Transformación Cultural e Integridad: "Generar espacios de integración haciendo uso de la caja de herramientas del código de integridad" y "Desarrollar acciones que aporten a la adaptación del cambio, así como a la apropiación de la nueva plataforma estratégica de la subred (Misión, Visión, Vales y principios)". la semana se realizara durante el mes de abril iniciando su la ultima semana de marzo. 
Por otro lado, se realiza la socialización de la Resolución 0785 del 29 de noviembre del 2024, con los gestores por medio electrónico, sin embargo a la fecha lo han diligenciado 7 de los gestores por lo que se trabaja en un borrador de nota interna para el envío y y los colaboradores se comprometan al desarrollo y participación de dichas actividades. (2025-04-01) / (2025-04-09 12:28 PM)
10% - Katherin Vanessa Parra Aldana: Se da inicio a la creación del plan de trabajo a ejecutar durante la vigencia 2025, teniendo en cuenta la sugerencias allegadas de acuerdo a resultados de Auditoria de control Interno.  (2025-02-27) / (2025-03-04 08:56 AM)</t>
  </si>
  <si>
    <t>100% - Sharon Mc cartney Scott: Se realiza seguimiento de la actividad, evidenciando cargue del acta de la socialización y  asistencias realizadas por google form (2025-07-05) / (2025-07-05 11:24 PM)
10% - Sharon Mc cartney Scott: Se realiza seguimiento de la actividad pendiente cargue de las actas para dar cumplimiento del entregable de la actividad, la cual finaliza  el 30 de junio. (2025-06-10) / (2025-06-10 10:45 AM)
10% - Sharon Mc cartney Scott: Se realiza seguimiento de la actividad, pendiente cargar soporte de acta en PDF (2025-05-30) / (2025-06-10 10:44 AM)
10% - Sharon Mc cartney Scott: Se realiza seguimiento de la actividad, evidenciando soportes de actividades, Cartilla de apoyo Actividades Sena de la Transformación Cultural 2025 _V2F.pdf, Correo socialización semana se la transformación cultural.pdf, Estrategias de los elementos del modelo de transformación cultural.pdf NOTA INTERNA FORMACIÓN Y CAPACITACIÓN GESTORES DE INTEGRDAD.docx.	
Para dar cumplimiento a la actividad se debe cargar el entregable acordado:  el acta de socialización
 (2025-04-29) / (2025-06-10 10:38 AM)
10% - Sharon Mc cartney Scott: Se realiza seguimiento a la actividad, evidenciando inicio de la actividad, pendiente el cargue de los soportes (2025-03-27) / (2025-06-10 10:35 AM)</t>
  </si>
  <si>
    <t>Porcentaje de cada acción de mejora para el periodo evaluado:</t>
  </si>
  <si>
    <t>Fortalecer el seguimiento y monitoreo de los riesgos de corrupción, mensualmente dentro de los 10 días hábiles del mes siguiente con el fin de prevenir la materialización de dichos riesgos y garantizar el cumplimiento de los controles establecidos.</t>
  </si>
  <si>
    <t>100% - Gilberto Sierra Ordoñez: En cumpliimiento de los controles internos parea los riesgos de corrupción en el mes de junio los seguimientos se realizaron oportunamente por los profesionales de la Oficina Asesora de Desarrollo institucional,   (2025-06-26) / (2025-06-26 03:30 PM)
25% - ALBEIRO ZULUAGA CRUZ: De acuerdo a la dirección a la entidad está pendiente por aprobación  en el mes de Junio el acuerdo 087 de direccionamiento estratégico el cual una vez aprobado permitirá avanzar con la modificación del mapa, caracterización del proceso y actualización de riesgos de procesos. 
Como evidencia se adjunta acta de reunión con la oficina de control interno y oficina Asesora de desarrollo institucional socializando los cambios para la vigencia 2025-2028  (2025-06-12) / (2025-06-12 11:34 AM)</t>
  </si>
  <si>
    <t>50% - Sharon Mc cartney Scott: Se realiza seguimiento de la actividad donde no se evidencia registro de soportes en el seguimiento dentro de los primeros diez (10) días hábiles del mes siguiente. Se deben realizar los ajustes de acuerdo a lo solicitado por control interno.
 (2025-09-24) / (2025-09-24 06:50 PM)
100% - Sharon Mc cartney Scott: Se realiza seguimiento de la actividad, evidenciando el soporte de seguimiento mensual en Excel descargado del Aplicativo Almera  (2025-07-05) / (2025-07-05 11:31 PM)
1% - Sharon Mc cartney Scott: Se realiza seguimiento a la actividad no hay avance (2025-06-10) / (2025-06-10 11:08 AM)
1% - Sharon Mc cartney Scott: Se realiza seguimiento a la actividad no hay avance (2025-05-30) / (2025-06-10 11:04 AM)
1% - Sharon Mc cartney Scott: Se realiza seguimiento a la actividad no hay avance (2025-04-29) / (2025-06-10 11:01 AM)
1% - Sharon Mc cartney Scott: Se realiza seguimiento de la actividad no se evidencia inicio. (2025-03-27) / (2025-06-10 11:00 AM)</t>
  </si>
  <si>
    <t>1. Realizar capacitación al personal de enfermería y medicina del Servicio de Urgencias del Hospital Occidente de Kennedy en la Guía de buena práctica Prevención y reducción en la frecuencia de caídas cód. 02-02-GI-0004 Peso 50%</t>
  </si>
  <si>
    <t>Actualizar la política de gestión del riesgo institucional de acuerdo al nuevo Plan Estratégico Institucional 2025-2028 y establecer los indicadores y el monitoreo respectivo</t>
  </si>
  <si>
    <t>100% - Gilberto Sierra Ordoñez: Actualmente la Subred se enciuentra en el proceso de modificación del acuerdo 087 de 2024, motivo por el cual se tiene contemplado la actualización de politicas institucionales para el segundo semestre de la vigencia 2025 de acuerdo al plan de trabajo adjunto de la Oficina Asesora de Desarrollo Institucional, subproceso de Planeación estrategica  (2025-06-30) / (2025-07-02 06:15 AM)
50% - ALBEIRO ZULUAGA CRUZ: De acuerdo a la dirección a la entidad está pendiente por aprobación en el mes de Junio el acuerdo 087 de direccionamiento estratégico el cual una vez aprobado permitirá avanzar con la modificación del mapa, caracterización del proceso y actualización de riesgos de procesos.
Como evidencia se adjunta acta de reunión con la oficina de control interno y oficina Asesora de desarrollo institucional socializando los cambios para la vigencia 2025-2028 (2025-06-12) / (2025-06-12 11:38 AM)</t>
  </si>
  <si>
    <t>50% - Sharon Mc cartney Scott: Se realiza seguimiento de la actividad, evidenciando cargue de acta del 2 de abril con compromisos acordados con Control Interno y el equipo de Planeación. De no poder actualizar política hasta realizar actualización del Mapa de Procesos. 
Se evidencia segundo seguimiento mencionando que: "actualmente la Subred se encuentra en el proceso de modificación del acuerdo 087 de 2024, motivo por el cual se tiene contemplado la actualización de políticas institucionales para el segundo semestre de la vigencia 2025 de acuerdo al plan de trabajo adjunto de la Oficina Asesora de Desarrollo Institucional, subproceso de Planeación estratégica". Se  evidencia soporte de plan de trabajo. (2025-07-05) / (2025-07-05 11:36 PM)
1% - Sharon Mc cartney Scott: Se realiza seguimiento a la actividad no hay inicio (2025-06-10) / (2025-06-10 11:11 AM)
1% - Sharon Mc cartney Scott: Se realiza seguimiento a la actividad no hay inicio (2025-05-30) / (2025-06-10 11:11 AM)
1% - Sharon Mc cartney Scott: Se realiza seguimiento a la actividad no hay inicio (2025-04-30) / (2025-06-10 11:09 AM)
1% - Sharon Mc cartney Scott: Se realiza seguimiento a la actividad no hay inicio (2025-03-27) / (2025-06-10 11:09 AM)</t>
  </si>
  <si>
    <t>2. Aplicar listas de chequeo de evaluación de adherencia a la Guía de buena práctica Prevención y reducción en la frecuencia de caídas cód. 02-02-GI-0004 para el Servicio de Urgencias del Hospital Occidente de Kennedy   Peso 50% en ejecución</t>
  </si>
  <si>
    <t>Elaborar el cuadro de mando integral en Almera del plan de acción anual institucional 2025 y el seguimiento trimestral por la Junta Directiva</t>
  </si>
  <si>
    <t>100% - ALBEIRO ZULUAGA CRUZ: Se elaboró el cuadro de mando de acuerdo al plan anual  institucional formulado para el año 2025 se adjunta formulación del PAAI 2025  (2025-05-12) / (2025-05-12 03:14 PM)</t>
  </si>
  <si>
    <t>100% - Sharon Mc cartney Scott: Se realiza seguimiento de la actividad evidenciando soportes de seguimiento a Indicadores I trimestre de 2025 y Cuadro de Mando integral en Almera, actividad finaliza el 30 junio  (2025-06-10) / (2025-06-10 11:15 AM)
75% - Sharon Mc cartney Scott: Se realiza seguimiento de la actividad, se evidencia cargue de soportes formulación del PAAI 2025
Aprobado por el Acuerdo  03 DE 29 de ENE 2025 JUNTA DIRECTIVA 2.xlsx, Seguimiento PAAI I Trimestre 2025 Analisis.pptx y Sistema de Gestión Integral - Almera.pdf	 (2025-05-30) / (2025-06-10 11:45 AM)
1% - Sharon Mc cartney Scott: Se realiza seguimiento de la actividad pendiente iniciar actividad (2025-04-30) / (2025-06-10 11:42 AM)
1% - Sharon Mc cartney Scott: Se realiza seguimiento de la actividad pendiente inicio (2025-03-27) / (2025-06-10 11:41 AM)</t>
  </si>
  <si>
    <t>Elaborar linemientos institucionales para solicitar la programación y ejecución de los Encuentros de Aprendizaje Continuo (EAC), a través de una nota interna expedida por la Dirección de Talento Humano, dirigida a Directores, Lideres y Referentes en donde incluya como requisito la construcción tematica de pretest y postest, que permita evidenciar apropiación de los mismos.</t>
  </si>
  <si>
    <t>100% - Norma Viviana Morales Prieto: La Subred Integrada de Servicios de Salud Sur Occidente ESE desde la Dirección de Talento Humano – Subproceso de Formación y Desarrollo realiza la nota interna SSO-2025-430-001177-3 en la cual tiene como asunto: “Parámetros para la solicitud y realización de los Encuentros de Aprendizaje Continuo - EAC en la Modalidad Virtual y Presencial”, esta nota interna va dirigida a los Subgerentes, Jefes de Oficina, directores, Asesores, Lideres de sede y personal responsable de Formación de la Subred Integrada de Servicios de Salud ESE. Esta nota interna fue socializada en la Intranet de la entidad para su consulta y revisión. https://intranet.subredsuroccidente.gov.co/comunicacion-interna/notas-internas/  (2025-04-24) / (2025-04-24 06:05 PM)</t>
  </si>
  <si>
    <t>100% - Sharon Mc cartney Scott: Se realiza seguimiento de la actividad, evidenciando soporte cargado de Nota Interna expedida. se da por finalizada la actividad (2025-05-30) / (2025-06-10 11:57 AM)</t>
  </si>
  <si>
    <t>Porcentaje Acción de Mejora evaluada</t>
  </si>
  <si>
    <t>Realizar un análisis general por trimestre de los resultados de apropiación en los Encuentros de Aprendizaje Continuo (EAC), por ejes temáticos según programación del plan de trabajo de la vigencia 2025.</t>
  </si>
  <si>
    <t>100% - Norma Viviana Morales Prieto: SEGUNDO TRIMESTRE 2025
Para el segundo trimestre de 2025 se realiza el análisis de la apropiación de los EAC realizados en los meses de abril, mayo y junio de acuerdo a la proyección realizada en la planeación para la vigencia 2025. 
Participación y cobertura
Se contó con un total de 646 participantes, con una muestra efectiva de 104 personas, de las cuales 525 realizaron los test (superior al cálculo muestral, lo cual es positivo).
El promedio de participación global fue del 88%, lo que indica una buena acogida y compromiso por parte de los colaboradores.
Cumplimiento de test y apropiación en el conocimiento
El porcentaje promedio de cumplimiento en la presentación de test fue del 88%, lo cual indica buena apropiación a la metodología evaluativa.
El promedio de resultados en pretest fue del 73%, mientras que en el postest fue del 89%, lo que representa una mejora general del 16% en el aprendizaje, reflejo de una transferencia efectiva del conocimiento.
Ejes con mayor avance de aprendizaje
Eje 6 (Modelo de Atención en Salud en la Subred Sur Occidente ESE e Inmovilización en trauma para atención prehospitalaria, manejo de cuello ortopédico, inmovilización de miembros y manejo en tabla rígida), reflejan avance de conocimiento de 31% y 28% respectivamente, marcando alta efectividad del proceso formativo en esta temática importante para los procesos de calidad de la entidad.
Eje 4 (Seguridad Informática en la Subred Sur Occidente ESE) y Eje 5 (Generalidades Planeación Estratégica y Generalidades Planeación Estratégica) muestra gran avance con un 19%, 24% y 18% respectivamente, señalando una alta efectividad del proceso formativo en estas temáticas crítica para el bienestar de los colaboradores de la entidad.
Eje 2 (La ruta de accidentes, agresiones, traumas y violencias-AATV, tiene el gusto de invitarlos al EAC denominado Cumplimiento al deber de debida diligencia y oficiosidad, activación de rutas en Fiscalía y Comisaría de familia) refleja un avance del 16%, importante para fortalecer entornos laborales inclusivos.
Eje 2 (Territorio, vida y ambiente) y Eje 3 (Socialización Guía práctica para aplicación del protocolo integral en salud para atención a víctimas de violencia sexual) también presentaron mejoras del 14% y 12% respectivamente.
Aspectos a fortalecer
En los Ejes 2 (Participación Ciudadana con enfoque de Derechos Humanos), Eje 6 (Trabajo en Equipo y Comunicación Asertiva y ACV Prevención e Identificación) son los que cuentan con una apropiación del 7%, lo cual podría indicar que se pudo mejorar la metodología, el enfoque del contenido, o en la comprensión del tema por parte de los participantes.
Conclusión
Los resultados evidencian un impacto positivo de los Encuentros de Aprendizaje Continuo EAC en el fortalecimiento del talento humano, promoviendo no solo el conocimiento técnico, sino también competencias socioemocionales clave como el manejo del duelo y la inclusión. Esta estrategia contribuye al bienestar integral de los colaboradores al fomentar entornos más empáticos, capacitados y alineados con valores institucionales. Se recomienda reforzar las estrategias pedagógicas en temas ambientales y asegurar la medición completa en todos los ejes para garantizar una evaluación continua y efectiva del proceso formativo.
En comparación del I trimestre hay un aumento del 2% en el avance de fortalecimiento del conocimiento después de haber recibido la capacitación. Ya que pare el primer trimestre el avance fue del 14% y para el segundo del 16%. 
 (2025-06-29) / (2025-06-29 09:36 PM)
50% - Norma Viviana Morales Prieto: PRIMER TRIMESTRE 2025
Para el primer trimestre de 2025 se realiza el análisis de la apropiación de los EAC realizados en los meses de enero, febrero y marzo de acuerdo a la proyección realizada en la planeación para la vigencia 2025. 
Participación y cobertura
Se contó con un total de 143 participantes, con una muestra efectiva de 104 personas, de las cuales 111 realizaron los test (superior al cálculo muestral, lo cual es positivo).
El promedio de participación global fue del 80%, lo que indica una buena acogida y compromiso por parte de los colaboradores.
Cumplimiento de test y apropiación en el conocimiento
El porcentaje promedio de cumplimiento en la presentación de test fue del 80%, lo cual indica buena apropiación a la metodología evaluativa.
El promedio de resultados en pretest fue del 72%, mientras que en el postest fue del 86%, lo que representa una mejora general del 14% en el aprendizaje, reflejo de una transferencia efectiva del conocimiento.
Ejes con mayor avance de aprendizaje
Eje 4 (Almera), refleja avance de conocimiento de 28%, marcando alta efectividad del proceso formativo en esta temática importante para los procesos de calidad de la entidad.
Eje 6 (Manejo y abordaje del duelo) muestra el mayor avance con un 25%, señalando una alta efectividad del proceso formativo en esta temática crítica para el bienestar emocional.
Eje 3 (Diversidad cultural y enfoque de género) refleja un avance del 17%, importante para fortalecer entornos laborales inclusivos.
Eje 5 (Generalidades de SARLAFT) y Eje 1 (Derechos humanos) también presentaron mejoras del 7% y 12% respectivamente.
Aspectos a fortalecer
El Eje 2 (Desarrollo sostenible) es el único que muestra un retroceso del -3%, lo cual podría indicar dificultades en la metodología, el enfoque del contenido, o en la comprensión del tema por parte de los participantes.
Conclusión
Los resultados evidencian un impacto positivo de los Encuentros de Aprendizaje Continuo EAC en el fortalecimiento del talento humano, promoviendo no solo el conocimiento técnico, sino también competencias socioemocionales clave como el manejo del duelo y la inclusión. Esta estrategia contribuye al bienestar integral de los colaboradores al fomentar entornos más empáticos, capacitados y alineados con valores institucionales. Se recomienda reforzar las estrategias pedagógicas en temas ambientales y asegurar la medición completa en todos los ejes para garantizar una evaluación continua y efectiva del proceso formativo. (2025-04-01) / (2025-05-22 05:46 PM)</t>
  </si>
  <si>
    <t>100% - Sharon Mc cartney Scott: Se realiza seguimiento de la actividad evidenciando el cargue del análisis del II trimestre. (2025-07-05) / (2025-07-05 11:56 PM)
50% - Sharon Mc cartney Scott: Se realiza seguimiento de la actividad evidenciando el cargue del Análisis trimestral  (2025-05-30) / (2025-06-10 11:59 AM)</t>
  </si>
  <si>
    <t>Se asigna un porcentaje del 90% para la acción de mejoramiento con identificación 1 ID 41062 de la actividad con Fecha de Terminación Planeada 2025-06-25</t>
  </si>
  <si>
    <t>Fortalecer el seguimiento y monitoreo de los riesgos institucionales, trimestralmente dentro de los 20 días calendario del mes siguiente con el fin de prevenir la materialización de dichos riesgos y garantizar el cumplimiento de los controles establecidos.</t>
  </si>
  <si>
    <t>100% - Kevin Fabian Ocampo Mendez: En cumplimiento de los controles internos parea los riesgos de corrupción en el mes de junio los seguimientos se realizaron oportunamente por los profesionales de la Oficina Asesora de Desarrollo institucional, (2025-06-20) / (2025-06-26 03:40 PM)
50% - ALBEIRO ZULUAGA CRUZ: De acuerdo a la dirección a la entidad está pendiente por aprobación en el mes de Junio el acuerdo 087 de direccionamiento estratégico el cual una vez aprobado permitirá avanzar con la modificación del mapa, caracterización del proceso y actualización de riesgos de procesos.
Como evidencia se adjunta acta de reunión con la oficina de control interno y oficina Asesora de desarrollo institucional socializando los cambios para la vigencia 2025-2028 (2025-06-12) / (2025-06-12 11:44 AM)</t>
  </si>
  <si>
    <t>100% - Sharon Mc cartney Scott: Se realiza seguimiento de la actividad, se evidencia cargue del seguimiento y  en Almera. Seguimientos realizados entre los 20 dias del mes (2025-07-05) / (2025-07-06 12:01 AM)
1% - Sharon Mc cartney Scott: Se realiza seguimiento de la actividad pendiente dar inicio actividad finaliza 30 de junio (2025-06-10) / (2025-06-10 12:02 PM)
1% - Sharon Mc cartney Scott: Se realiza seguimiento de la actividad, pendiente dar inicio (2025-05-30) / (2025-06-10 12:02 PM)
1% - Sharon Mc cartney Scott: Se realiza seguimiento de la actividad, pendiente dar inicio (2025-04-29) / (2025-06-10 12:01 PM)
1% - Sharon Mc cartney Scott: Se realiza seguimiento de la actividad pendiente iniciar. (2025-03-27) / (2025-06-10 12:01 PM)</t>
  </si>
  <si>
    <t>Actualizar para la vigencia 2025 el contexto estratégico de acuerdo con  factores internos y externos que puedan influir en los objetivos institucionales</t>
  </si>
  <si>
    <t>100% - Gilberto Sierra Ordoñez: Actualmente la Subred se encuentra en el proceso de modificación del acuerdo 087 de 2024, motivo por el cual se tiene contemplado la actualización de procesos, caracterización de los mismos; y de acuerdo a estas actividades la identificación de riesgos, por tanto, esta actividad se encuetra contemplada para su realización a partir del segundo semestre de la vigencia 2025 de acuerdo al plan de trabajo adjunto de la Oficina Asesora de Desarrollo Institucional, subproceso de Planeación estrategica (2025-07-02) / (2025-07-02 06:18 AM)
50% - ALBEIRO ZULUAGA CRUZ: De acuerdo a la dirección a la entidad está pendiente por aprobación en el mes de Junio el acuerdo 087 de direccionamiento estratégico el cual una vez aprobado permitirá avanzar con la modificación del mapa, caracterización del proceso y actualización de riesgos de procesos.
Como evidencia se adjunta acta de reunión con la oficina de control interno y oficina Asesora de desarrollo institucional socializando los cambios para la vigencia 2025-2028 (2025-06-12) / (2025-06-12 11:37 AM)</t>
  </si>
  <si>
    <t>60% - Sharon Mc cartney Scott: Se realiza seguimiento de la actividad, pendiente se evidencia acta de reunión, para dar cumplimiento a la actividad está pendiente el cargue del entregable Contexto estratégico en la matriz de riesgos  (2025-08-22) / (2025-09-24 05:14 PM)
30% - Sharon Mc cartney Scott: Se realiza seguimiento de la actividad, evidenciando avance en el cual se encuentra pendiente el proceso de modificación del acuerdo 087 de 2024, motivo por el cual se tiene contemplado la actualización de procesos, caracterización de los mismos; y de acuerdo a estas actividades la identificación de riesgos, por tanto, esta actividad se encuentra contemplada para su realización a partir del segundo semestre de la vigencia 2025 de acuerdo al plan de trabajo adjunto de la Oficina Asesora de Desarrollo Institucional, subproceso de Planeación estratégica (2025-07-06) / (2025-07-06 12:47 AM)
1% - Sharon Mc cartney Scott: Se realiza seguimiento de la actividad, no pendiente dar inicio y cargar soporte de: Contexto estratégico en la matriz de riesgos, actividad finaliza 30 de junio (2025-06-10) / (2025-06-10 12:10 PM)
1% - Sharon Mc cartney Scott: Se realiza seguimiento de la actividad, pendiente dar inicio y cargar soporte de: Contexto estratégico en la matriz de riesgos. Actividad finaliza en junio 30 (2025-05-30) / (2025-06-10 12:06 PM)
1% - Sharon Mc cartney Scott: Se realiza seguimiento de la actividad, pendiente dar inicio y cargar soporte de: Contexto estratégico en la matriz de riesgos  (2025-04-30) / (2025-06-10 12:05 PM)
1% - Sharon Mc cartney Scott: Se realiza seguimiento de la actividad, pendiente dar inicio y cargar soporte  (2025-04-29) / (2025-06-10 12:05 PM)
1% - Sharon Mc cartney Scott: Se realiza seguimiento de la actividad, pendiente dar inicio y cargar soporte de: Contexto estratégico en la matriz de riesgos. (2025-03-27) / (2025-06-10 12:05 PM)</t>
  </si>
  <si>
    <t>Estado: Cumplida pendiente efectividad</t>
  </si>
  <si>
    <t>Actualizar para la vigencia 2025 la matriz de riesgos de corrupción y los respectivos controles estableciendo claramente la segregación de funciones, responsables y mecanismos de seguimiento</t>
  </si>
  <si>
    <t>99% - Gilberto Sierra Ordoñez: 
Se fortalece la linea base para evidenciar la segregación de funciones y así reducir el riesgo de acciones fraudulentas en los procesos, quedando estipulado en la actualización de la Guía de Administración de Riesgos 8 versión 
Actualmente la Subred se encuentra en el proceso de modificación del acuerdo 087 de 2024, motivo por el cual se tiene contemplado la actualización de procesos, caracterización de los mismos; y de acuerdo a estas actividades la identificación de riesgos, por tanto, esta actividad se encuentra contemplada para su realización a partir del segundo semestre de la vigencia 2025 de acuerdo al plan de trabajo adjunto de la Oficina Asesora de Desarrollo Institucional, subproceso de Planeación estratégica
 (2025-06-30) / (2025-07-02 06:19 AM)
50% - ALBEIRO ZULUAGA CRUZ: De acuerdo a la dirección a la entidad está pendiente por aprobación en el mes de Junio el acuerdo 087 de direccionamiento estratégico el cual una vez aprobado permitirá avanzar con la modificación del mapa, caracterización del proceso y actualización de riesgos de procesos.
Como evidencia se adjunta acta de reunión con la oficina de control interno y oficina Asesora de desarrollo institucional socializando los cambios para la vigencia 2025-2028 (2025-06-12) / (2025-06-12 11:43 AM)</t>
  </si>
  <si>
    <t>90% - Sharon Mc cartney Scott: Se realiza seguimiento de la actividad, evidenciando guía actualizado (2025-08-20) / (2025-09-24 06:35 PM)
30% - Sharon Mc cartney Scott: Se realiza seguimiento de la actividad, evidenciando avance en el cual se encuentra pendiente el proceso de modificación del acuerdo 087 de 2024, motivo por el cual se tiene contemplado la actualización de procesos, caracterización de los mismos; y de acuerdo a estas actividades la identificación de riesgos, por tanto, esta actividad se encuentra contemplada para su realización a partir del segundo semestre de la vigencia 2025 de acuerdo al plan de trabajo adjuntado por la Oficina Asesora de Desarrollo Institucional. (2025-07-06) / (2025-07-06 12:51 AM)
1% - Sharon Mc cartney Scott: Se realiza seguimiento de actividad, pendiente iniciar y cargar soporte de Matriz actualizada de riesgos de corrupción (2025-05-30) / (2025-06-10 12:12 PM)</t>
  </si>
  <si>
    <t>Conclusiones o resultados del seguimiento de la acción de mejora que integra la Oportunidad de mejora:</t>
  </si>
  <si>
    <t>Revisión del Manual Específico de Funciones y Competencias Laborales de la Subred Integrada de Servicios de Salud Sur Occidente E.S.E., con el fin de identificar las posibles actualizaciones y modificaciones para realizar.</t>
  </si>
  <si>
    <t>100% - Yeimy Lorena Colmenares González - Dirección Talento Humano: Actividad 11. "Revisión del Manual Específico de Funciones y Competencias Laborales de la Subred Integrada de Servicios de Salud Sur Occidente E.S.E., con el fin de identificar las posibles actualizaciones y modificaciones para realizar".
De acuerdo con el desarrollo y cumplimiento de la actividad No. 11 del Plan de Mejoramiento del Sistema de Control Interno, ID 3718, la Dirección de Gestión del Talento Humano adelantó la revisión integral del Manual Específico de Funciones y Competencias Laborales de la Subred Integrada de Servicios de Salud Sur Occidente E.S.E., identificando como mejora, la construcción y consolidación de un documento que permita contar con la totalidad de fichas y empleos, así como otros elementos complementarios relacionados con los empleos públicos, a saber:
1.    Se establece la tabla de contenido al inicio del documento que permite su navegación vinculada a cada empleo del Manual Específico de Funciones y Competencias Laborales de la Subred Integrada de Servicios de Salud Sur Occidente E.S.E.
2.    Inclusión de las disposiciones normativas relacionadas con la estructura organizacional de la Subred Integrada de Servicios de Salud Sur Occidente E.S.E. así como las dependencias vigentes existentes en la Entidad.
3.    Inclusión de las disposiciones normativas relacionadas con la planta de personal de empleados públicos de la Subred Integrada de Servicios de Salud Sur Occidente E.S.E. así como la planta de empleados públicos vigente a la fecha en la Entidad.
4.    Se incluyeron los actos administrativos mediante los cuales se aprobó el manual específico de funciones y competencias laborales de los empleos públicos de la Subred Integrada de Servicios de Salud Sur Occidente E.S.E., así como sus modificaciones, con los con enlaces de consulta en el Sitio Web de la Entidad.
5.    Se revisó y consolidó en un único documento las versiones finales y vigentes de cada empleo, revisando todos sus componentes, especialmente los aspectos relacionados con las reformas a las plantas de personal surgidas en el Subred. En ese sentido, se corrigió en la versión compilada la inconsistencia presente en el empleo Técnico Área Salud - Código 323 - Grado 13.
El documento en mención puede ser consultado en el sitio Web https://subredsuroccidente.gov.co/entidad/2025/COMPILACION-MANUAL_ESPECIFICO_DE_FUNCIONES_Y_COMPETENCIAS_LABORALES_SISSSO.pdf, y fue cargado en Almera conforme con los correos y evidencias que se adjuntan. (2025-04-28) / (2025-04-28 02:18 PM)</t>
  </si>
  <si>
    <t>100% - Sharon Mc cartney Scott: Se realiza seguimiento de la actividad, evidenciando cargue y publicación del Manual de Funciones 
El documento en mención puede ser consultado en el sitio Web https://subredsuroccidente.gov.co/entidad/2025/COMPILACION-MANUAL_ESPECIFICO_DE_FUNCIONES_Y_COMPETENCIAS_LABORALES_SISSSO.pdf, y fue cargado en Almera conforme con los correos y evidencias que se adjuntaron.
 (2025-05-30) / (2025-06-10 12:23 PM)</t>
  </si>
  <si>
    <t>- Seguimiento OCI:</t>
  </si>
  <si>
    <t>Aportar los soportes de de las actividades realizadas en cuanto a Politicas de Seguridad digital, mantenimiento de equipos de computo, redes y comunicaciones y gobierno digital</t>
  </si>
  <si>
    <t>100% - Miguel Mojica Mugno: La oficina de sistemas de información durante lo transcurrido en la vigencia Del 2025 en conformidad con las políticas establecidas se les brindó la inducción a todos los colaboradores y funcionarios que ingresaron a la subred, donde se les dieron a conocer las políticas de seguridad, el Manual de seguridad de la información, el procedimiento de gestión de usuarios y contraseñas y recomendaciones de seguridad. 
En lo transcurrido de la vigencia 2025 se le ha dado la inducción a 1.152  funcionarios o contratistas (hasta 16 de junio 2025) los cuales se adjunta relación de los datos personales y con el numero del ticket gestionado de cada mes 
El área de talento humano envía relación al área de sistemas con los datos de los contratistas o funcionarios que ingresan, en esa relación se encuentra el documento de identidad, el nombre completo, el correo electrónico y numero de celular, el perfil (medico, enfermera, administrativo etc) y la sede en donde va a ejercer. Con estos datos se crean los usuarios con los permisos según el rol, posterior a esto se envía correo con todas las generalidades de seguridad:
"La clave es personal, intransferible, no se presta, ni se digita para que otro la use, además si es necesario algún tipo de soporte sobre los diferentes sistemas de información este debe realizarlo a través de la mesa de ayuda colocando el ticket (solicitud de soporte) y así poder atender su requerimiento por parte del área de TICS.
La subred Sur Occidente E.S.E., cuenta con políticas y procedimientos encaminadas a la confidencialidad, integridad y disponibilidad de la información, las cuales puede consultar en el aplicativo Almera para dar cumplimiento y adherencia a las mismas.
1. 01-01-OD-0029 Política de Seguridad y privacidad de la información
2. 01-01-OD-0027 Política de tratamiento y protección de datos personales
3. 13-00-MA-0001 Manual de seguridad de la información
4. 13-00-PR-0003 Procedimiento gestión de usuarios y contraseñas
5. 13-04-PL-0001 Plan de Contingencia Sistemas de Información
Quedando informado de las políticas de sistemas de información de la SUBRED INTEGRADA DE SERVICIOS DE SALUD SUR OCCIDENTE E.S.E, relacionadas a la confidencialidad que acompañan los procesos desarrollados tanto de tipo administrativo, financiero, asistencial y otras, en cumplimiento del objeto misional de la entidad".
Se anexa soporte mes a mes con los datos y el número de ticket realizado por mesa de ayuda atendiendo el proceso, en la relación adjunta se relaciona la fecha, nombre completo, teléfono, dependencia, unidad, perfil o cargo, el número del ticket con la que se realizó el proceso y quedo registrado en la mesa de ayuda y el colaborador que atendió o fue asignado el ticket.
***********
Adicional se realizo el proceso de paz y salvos: Teniendo en cuenta el procedimiento de gestión de usuarios y contraseñas se realiza la gestión del paz y salvo para el personal retirado de la Institución, en este procedimiento el funcionario o contratista que se retire de la institución debe solicitar la firma de paz y salvo por las diferentes áreas, con este proceso la Oficina TICs, procede a colocar un ticket para que los responsables de gestionar las claves de acceso, procedan a inactivar los usuarios tanto del sistema de información misional Dinamica Gerencial, como de los demás servicios o aplicaciones, correo institucional , los usuarios de dominio, VPN, almera y los demás sistemas de información.
Se ajunta relación mes a mes con los datos y el numero del ticket que se gestiona el proceso 
************
El administrador de las Bases de Datos, e integrante de la oficina de sistemas de información TICS, dentro de los parámetros del sistema está el registro de caducidad de 90 días el cual se coloca al momento de crear los usuarios, ya sea por el método de ingreso a través de Talento humano o por solicitudes de tickets, el cual se ejecutara anunciando al usuario su cambio de clave, y será desactivado según el parámetro del sistema de información registrado al momento de crear el usuario.
Con este indicador se culturiza a los usuarios de la importancia en el cambio de las claves de acceso, para mejorar la seguridad al sistema de información. Así mismo se continua con las capacitaciones en los procesos de inducción específicamente al momento de asignar, modificar y activar las claves.
Con la realización de este proceso se evita el riesgo de seguridad de la información; se evita riesgos de corrupción por ingresos de personas no autorizadas al sistema principal y del uso continuo de claves sin realizar el respectivo cambio periódicamente.
Se adjunta archivo mes a mes en el podrá evidenciar a detalle los SUARIOS QUE FUERON CREADOS en el Sistema de Información Dinámica Gerencial para cada mes del 2025, adicionalmente podrá observar que estos usuarios que se crean cuentan con el parámetro de DiasCaducidadClave entre 89 a 90 días, dando cumplimiento al indicador "La oficina de sistemas de información TICS pondrá en funcionamiento un mecanismo que bloqueará el acceso al sistema de información a los 90 días, con el fin de realizar la solicitud de cambio de contraseña afianzando el tema de seguridad informática."
**************
De igual manera el administrador de las Bases de Datos  in activó los usuarios del Sistema de Información Dinámica Gerencial por el no uso del mismo en un periodo de 60 días, (los que no usan el sistema por una periodicidad de 60 días)
*********
El plan anual de mantenimiento preventivo de equipos se divide en dos secciones de la vigencia 2025:
En el primer semestre se realiza el mantenimiento preventivo de softwre
y en el segundo semestre se realiza el mantenimiento preventivo de Hardware
**********
De igual manera se siguen los demás controles de acceso configurados en el firewall, políticas de dominio y políticas configuradas en la consola de antivirus. 
**********
La oficina de sistemas de información cuenta con una consola de antivirus mediante el cual se hace seguimiento a las amenazas que se puedan presentar a través de la red, estas amenazas se procede a bloquearlas, dejarlas en listas negras configurándolas en el firewall para el respectivo control.
CANTIDAD Y ACCIÓN REALIZADA EN EL I TRIMESTRE
103 Bloqueados: La comunicación o acción fue bloqueada por ESET
242 Conexión finalizada: La comunicación fue terminada por ESET
28 eliminado: Archivo eliminado o enviado a cuarentena
1942 Retenidos: Retencion desde la consola
95 Desinfectado: Archivo desinfectado por ESET
4 contenía archivos infectados
se anexan pantallazos. 
*************
La Oficina de sistemas de información dando cumplimiento a la ejecución del plan de backup el cual se realiza de acuerdo a la plantación establecida para los backups. El responsable es el administrador de base de datos 
La programación está definida así:
1. Copia Full backup mensual
2. copia full semanal (3 copias)
3. Copia full semestral Durante el periodo se realizaron las 3 copias a nivel mensual
Igualmente se hace mantenimiento por parte del administrador de las bases de datos, validando espacio en disco, desbloquear usuarios, entre otros.
Se adjunta Bitacora
******************
En cuento a la política de gobierno y transformación digital se lleva a cabo un proyecto de inteligencia empresarial. se adjunta el contrato 4050-2025 
Los servicios de inteligencia empresarial incluyen: 
1) Generación de alertas en tiempo real con base en parámetros de tiempo y receptor de la alerta mediante Whatsapp por mensaje escrito o de voz acorde a eventos registrados en el sistema de información de la Subred. 
2) Elaboración y puesta en servicio de tableros de control gráficos basados en información obtenida desde el sistema de información de la Subred " DINAMICA GERENCIAL" 
3) Uso de servicios de inteligencia artificial para que, con base en la información registrada en el
sistema de historia clínica disponible en la Subred y las guías de atención suministradas por la Subred, el sistema pueda ofrecer una herramienta de apoyo en la toma de decisiones clínicas.
 4) Puesta en funcionamiento de un servicio para la gestión de citas médicas mediante bot en la plataforma Whatsapp.
***********
En cuanto a redes y comunicaciones: se realizo el cambio de proveedor de servicios de ETB a TIGO, tanto en el contrato de canales de comunicación como el servicio de cloud (servidor DINAMICA) nube privada.
con mejoras en servicios (ampliación en anchos de banda mejor procesadro) a un menor costo 
Se anexan contratos y modificaciones. 
 (2025-03-01) / (2025-06-16 10:08 AM)</t>
  </si>
  <si>
    <t>100% - Sharon Mc cartney Scott: Se realiza seguimiento de la actividad evidenciando inicio de la actividad y cargue de los soportes en el mes de junio  (2025-07-06) / (2025-07-06 12:07 AM)
1% - Sharon Mc cartney Scott: Se realiza seguimiento pendiente iniciar actividad y cargar soporte (2025-06-10) / (2025-06-10 12:29 PM)
1% - Sharon Mc cartney Scott: Se realiza seguimiento de la actividad, pendiente iniciar actividad y carga el entregable (2025-05-29) / (2025-06-10 12:30 PM)
1% - Sharon Mc cartney Scott: Se realiza seguimiento de la actividad, evidenciando pendiente inicio y cargue del soporte correspondiente: evidencias aportadas de las actividades de política de seguridad digital (2025-04-30) / (2025-06-10 12:29 PM)</t>
  </si>
  <si>
    <t>Al verificar el soporte o avance descrito en el Plan de mejora registra:</t>
  </si>
  <si>
    <t>Aportar los soportes de los contratos realizados por la oficina de sistemas e informes de supervisión de los mismos, e informes de mesa de ayuda que tengan relación con su ejecución y/o novedades.</t>
  </si>
  <si>
    <t>100% - Miguel Mojica Mugno: La oficina de sistemas tiene bajo la supervisión varios contratos relacionados con la seguridad y disponibilidad de la información. 
contrato 4066-2025 antivirus (5392-2023) 
control 13013 trimestral Gestión de TICS (DAFP Riesgos Operativos 2025), 
se anexa pantallazo del control, contrato, formato de cumplimiento o informe parcial de supervisión,
certificado de la licencia, análisis de la consola de antivirus.
contrato 6782-2024 de conectividad (canales de comunicación entre las sedes y canal de internet)
indicador Código PAA-25-13-04 Disponibilidad de los sistemas informáticos de la Subred, con meta del 95% medición mensual se anexa pantallazo.
se anexa contrato y modificaciones para incluir los demás canales ya que con el anterior proveedor (ETB) se tenían varias interrupciones) 
se anexa formato de cumplimiento o informe parcial de supervisión 
contrato 4004-2025 de cloud o hosting (nube privada) (4884-2024) donde se encuentra alojada la base de datos de Dinamica Gerencial. 
Se anexan contratos y modificación. Formato de cumplimiento o informe parcial de supervisión. 
indicador Código PAA-25-13-04 Disponibilidad de los sistemas informáticos de la Subred, 
contrato 6650-2023 de repuestos (para mantenimiento de equipos de computo y/o suministros)
Se anexa contrato y ultima adición. Formato de cumplimiento o informe parcial de supervisión. 
contrato 3426-2025 alquiler de equipos de computo. (7013-2023)
se anexa contratos y algunos formatos de cumplimiento o informe parcial de supervisión. 
se anexa archivo - supervisión alquiler de equipos mayo 2025 y la factura de ese periodo facturado 
contrato 5454-2024 puntos de red certificados 
se anexa contrato y algunos formatos de cumplimiento o informe parcial de supervisión. 
  (2025-03-01) / (2025-06-27 09:54 AM)</t>
  </si>
  <si>
    <t>100% - Sharon Mc cartney Scott: Se realiza seguimiento de la actividad, evidenciando inicio y cargue de soportes de contratos en el mes de junio (2025-07-06) / (2025-07-06 12:10 AM)
1% - Sharon Mc cartney Scott: Se realiza seguimiento de la actividad pendiente iniciar y cargar soportes de 1. Informes de supervisión y soporte (2025-06-10) / (2025-06-10 12:38 PM)
1% - Sharon Mc cartney Scott: Se realiza seguimiento de la actividad pendiente iniciar actividad (2025-05-30) / (2025-06-10 12:39 PM)
1% - Sharon Mc cartney Scott: Se realiza seguimiento a la actividad, Aportar los soportes de los contratos realizados por la oficina de sistemas e informes de supervisión de los mismos, e informes de mesa de ayuda que tengan relación con su ejecución y/o novedades. Pendiente dar inicio y cargar el soporte en la pestaña de entregable. (2025-04-30) / (2025-06-10 12:38 PM)</t>
  </si>
  <si>
    <t>Para el actual seguimiento se verifica únicamente:</t>
  </si>
  <si>
    <t>Se cuenta con la matriz de roles y perfiles del sistema de información Dinámica Gerencial, se incluiran los roles y perfiles de los sistemas de información AGILSALUD y ALMERA.</t>
  </si>
  <si>
    <t>100% - Miguel Mojica Mugno: La oficina de sistemas de información tiene normalizado el siguiente formato en el aplicativo ALMERA desde el 7 abril 2025 el cual tiene incluido los roles y perfiles de DINAMICA, AGILSALUD y ALMERA
13-04-OD-0002 Roles sistema de información Dinámica Gerencial, Agilsalud, Almera  (2025-03-01) / (2025-06-13 02:43 PM)</t>
  </si>
  <si>
    <t>100% - Sharon Mc cartney Scott: Se realiza seguimiento de la actividad, evidenciando inicio y cargue de soportes con perfiles y roles del Sistema de información, agilsalud y Almera en el mes de junio (2025-07-06) / (2025-07-06 12:16 AM)
1% - Sharon Mc cartney Scott: De la actividad14.  Se cuenta con la matriz de roles y perfiles del sistema de información Dinámica Gerencial, se incluirán los roles y perfiles de los sistemas de información AGILSALUD y ALMERA. Se realiza seguimiento de la actividad. 
Pendiente dar inicio y cargar soportes  roles y perfiles de los sistemas de información AGILSALUD y ALMERA  (2025-06-10) / (2025-06-10 12:44 PM)
1% - Sharon Mc cartney Scott: Se realiza seguimiento de la actividad, pendiente dar inicio a la actividad (2025-05-30) / (2025-06-10 12:47 PM)
1% - Sharon Mc cartney Scott: Se realiza seguimiento de la actividad, pendiente iniciar actividad (2025-04-30) / (2025-06-10 12:46 PM)
1% - Sharon Mc cartney Scott: Se realiza seguimiento de la actividad, pendiente dar inicio y cargar soporte (2025-03-28) / (2025-06-10 12:43 PM)</t>
  </si>
  <si>
    <t>- Informe con análisis de la capacitación que incluya: cobertura por turno, resultado de apropiación.</t>
  </si>
  <si>
    <t>Documentar con los soportes  respectivos el plan de gerencia de la información e inventario de bases de datos y sistemas de información de la entidad.</t>
  </si>
  <si>
    <t>100% - Miguel Mojica Mugno: El plan de gerencia de la información es el plan del gobierno del dato, el cual esta compuesto por 5 actividades:
1) Desarrollo de software in house: módulo Control OPS Suresoc, control horas de planta 
2) Mantenimiento de alertas en el registro (Campanazos) (contrato mantenimiento Dinamica con Syac)
3) Fortalecimiento de tableros en tiempo real para control gestión clínica. (contrato 4050-2025)
4) Implementación de controles y alertas en registro clínico. (contrato 4050-2025)
5) Uso de herramientas de Inteligencia artificial en salud (contrato 4050-2025)
Adjunto plan del gobierno del dato con los avances realizados
contrato 4050-2025 de inteligencia empresarial 
Informe de desarrollos InHouse
 pantallazo módulo Control OPS Suresoc 
contrato mantenimiento Dinamica con Syac
******************************************************************************************
La oficina de sistemas de información adjunta los inventarios de los sistemas de información y de bases de datos
1)  13-02-FO-0008 Catálogo de sistemas de información V2
2)  Inventario_Bases_de_Datos_SSO (2025-03-01) / (2025-06-16 01:27 PM)</t>
  </si>
  <si>
    <t>99% - Sharon Mc cartney Scott: Se realiza seguimiento de la actividad, evidenciando inicio y cargue de soportes del plan de Gobierno del dato en el mes de junio, Desarrollo de software in house, con soportes de cada actividad  con avance del 30% I avance según soporte 
1.Mantenimiento de alertas en el registro (Campanazos)
2.Implementación de controles y alertas en registro clínico.
3.Uso de herramientas de Inteligencia artificial en salud
4.Fortalecimiento de tableros en tiempo real para control gestión clínica.
 (2025-07-06) / (2025-07-06 12:32 AM)
1% - Sharon Mc cartney Scott: Se realiza seguimiento de la actividad pendiente inicio y cargue de soportes (2025-06-10) / (2025-07-06 12:31 AM)
1% - Sharon Mc cartney Scott: Se realiza seguimiento actividad 17. Pendiente dar inicio y cargar soporte de evidencias aportadas de las actividades del plan de gerencia de la información (2025-05-30) / (2025-06-10 12:58 PM)
1% - Sharon Mc cartney Scott: Se realiza seguimiento a la actividad pendiente iniciar y cargar soportes  (2025-04-30) / (2025-06-10 12:57 PM)
1% - Sharon Mc cartney Scott: Se realiza seguimiento de la actividad, pendiente dar inicio de la actividad y cargar el soporte: evidencias aportadas de las actividades del plan de gerencia de la información (2025-03-28) / (2025-06-10 12:57 PM)</t>
  </si>
  <si>
    <t>Se evidencia el documento con nombre “Informe final capacitacion bp caídas” al verificar en almera registra cargue el 10 de junio del 2025 y al verificar las propiedades del documento registra creado sin registro, modificado el 9 de junio del 2025.</t>
  </si>
  <si>
    <t>Documentar con los soportes  respectivos la evaluacióin de riesgos de seguridad digitral realizado en el primer semestre del año 2025</t>
  </si>
  <si>
    <t>100% - Miguel Mojica Mugno: La Subred entre su matriz de riesgo institucional tiene asignados a la oficina de sistemas de información TICS, 2 riesgos operativos con 6 controles con medición trimestral. código 13013
y un riesgo SICOFS (corrupción) con 5 controles con medición mensual. código 13008 
2 RIESGOS OPERATIVOS CON 6 CONTROLES CON MEDICIÓN TRIMESTRAL. CÓDIGO 13013
RIESGO: 	
1. Posibilidad de afectación económica y reputacional por perdida de la información asistencial y administrativa de la Subred, debido a fallas técnicas en medios físicos y virtuales de los servicios tecnológicos, fallas de los sistemas de información por errores de actualizaciones y mantenimiento de las bases de datos y/o ataque externo a los sistemas de información de la entidad. 
2. Posibilidad de afectación económica y reputacional (vulneración de derechos humanos) por alteración de la seguridad, Integridad, Confidencialidad y Disponibilidad de la información, debido a ataque de ciberseguridad a nivel externo y/o un ataque de ingeniería social o divulgación de información confidencial de los pacientes. 
CONTROLES RIESGO1:
1. La Oficina de sistemas de información tiene establecido un procedimiento de Mantenimiento Preventivo y correctivo de Equipos de computo 13-02-PR-0002, con una frecuencia anual que detecta daños en equipos, capacidad de disco, entre otras. Emitiendo concepto técnico del equipo según estado del mismo.
2. La Oficina de sistemas de información cuenta con el procedimiento gestión de backup bases de datos y sistemas de información - 13-00-PR-0002 para salvaguardar los datos en caso de novedades criticas que puedan afectar la integridad de la información en los sistemas de informáticos misionales.
CONTROLES RIESGO2:
 1. La Oficina de Sistemas de Información TICS tiene un plan de acción de seguridad y privacidad de la información definido para cada vigencia el cual se ejecuta según la periodicidad definida
2. La Oficina de Sistemas de Información TICS cuenta con una consola de antivirus mediante el cual se hace seguimiento a las amenazas que puedan llegar afectar la seguridad en la red.
3. La Oficina de Sistemas de Información TICS tiene definido dentro de sus contratos de red acuerdos de niveles de servicio frente a las fallas reportadas y gestionadas por el proveedor a los cuales se les hace seguimiento permanente en caso de caídas del sistema.
4. La Oficina de Sistemas de información TICS cuenta con el procedimiento gestión de backup bases de datos y sistemas de información - 13-00-PR-0002 para salvaguardar los datos en caso de novedades criticas que puedan afectar la integridad de la información en los sistemas de informáticos misionales.
RIESGO SICOFS (CORRUPCIÓN) CON 5 CONTROLES CON MEDICIÓN MENSUAL. CÓDIGO 13008
RIESGO: 1. Posibilidad de afectación económica y reputacional por manipulación indebida de la información con intereses personales o a terceros, debido a inseguridad en las políticas de autenticación y contraseñas de los sistemas de información o por ofrecimiento de dadivas por parte de personal interno o externo o presiones indebidas,como se describe y complementa en el campo de criterios de riesgo de corrupción. 
CONTROLES
1. Los coordinadores de TICS velaran por el cumplimiento de las políticas de seguridad de la información establecidas en el manual de seguridad de la información referente a la Política de contraseñas, así mismo por la ejecución del procedimiento gestión de usuarios y contraseñas, consolidando el reporte mensualmente por medio de su profesional de apoyo administrativo de la Oficina de TICS
 2. Los coordinadores de TICS, validaran periódicamente la adherencia de los colaboradores de la Subred por medio de estrategias orientadas a la gestión de seguridad de la información mensualmente.
3. La Oficina de sistemas de información con los coordinadores de TICS, validaran mensualmente los usuarios activos en el uso de los sistemas de información
4. La oficina de sistemas de información TICS pondrá en funcionamiento un mecanismo que bloqueará el acceso al sistema de información a los 90 días, con el fin de realizar la solicitud de cambio de contraseña afianzando el tema de seguridad informatica, generando un analisi mensual de los mismos.
5. La oficina de sistemas realizará la desactivación de usuarios de los sistemas de información misionales acorde a los paz y salvos expedidos por los respectivos supervisores de contrato o jefes de colaboradores planta, generando un análisis mensual de los mismos.
Se anexan algunos soportes cargados en ALMERA para cada uno de los controles de los riesgos correspondientes a la oficina de sistemas de información  (2025-03-01) / (2025-06-24 03:28 PM)</t>
  </si>
  <si>
    <t>100% - Sharon Mc cartney Scott: Se realiza seguimiento de la actividad, evidenciando cargue de soporte 27 de junio 
 (2025-06-27) / (2025-06-27 02:43 PM)
1% - Sharon Mc cartney Scott: Se realiza seguimiento de la actividad 18. Documentar con los soportes respectivos la evaluación de riesgos de seguridad digital realizado en el primer semestre del año 2025. Pendiente iniciar y cargar soportes: evidencias aportadas de la evaluación de riesgos de seguridad digital (2025-06-10) / (2025-06-10 12:59 PM)
1% - Sharon Mc cartney Scott: Se realiza seguimiento de la actividad, pendiente iniciar y cargar soportes: evidencias aportadas de la evaluación de riesgos de seguridad digital (2025-05-30) / (2025-06-10 01:00 PM)
1% - Sharon Mc cartney Scott: Se realiza seguimiento de la actividad  Pendiente iniciar y cargar soportes (2025-04-30) / (2025-06-10 01:01 PM)
1% - Sharon Mc cartney Scott: Se realiza seguimiento de la actividad 18. Pendiente iniciar y cargar soportes. (2025-03-27) / (2025-06-10 01:01 PM)</t>
  </si>
  <si>
    <t>Al revisar el contenido se evidencia:” Informe Seguimiento Plan de mejora 3738 Hospital Occidente de Kennedy, Dirección servicios de Urgencias Capacitación: Guía de Buena Practica – Prevención y reducción en la frecuencia de caídas” registra cobertura por turno con resultado de apropiación en el taller realizado:” el proceso registra dos variables a tener en cuenta:”</t>
  </si>
  <si>
    <t>Fortalecer la adherencia de los colaboradores de las estrategias de comunicación de la Subred con el objetivo de garantizar una comunicación oportuna, precisa, comprendida y completa al permitirles tomar decisiones sobre su labor.</t>
  </si>
  <si>
    <t>100% - Carmen Acero García: Durante el primer semestre de 2025, a través de la Encuesta de Apropiación, Adherencia y Efectividad de la Comunicación Interna, se encuestaron 1.410 colaboradores de la Subred. La encuesta se aplicó de forma anónima, lo cual permitió a los participantes expresar sus
opiniones de manera libre y sincera, sin temor a represalias.
En el primer semestre de 2025, frente a la pregunta: ¿A través de cuáles estrategias de comunicación se entera de la información institucional? —solicitando calificar cada estrategia según la frecuencia de uso— se recibieron 16.920 respuestas, distribuidas así:
• Siempre: 5.363 respuestas (31,7%)
• Casi siempre: 5.056 respuestas (29,9%)
• A veces: 4.634 respuestas (27,4%)
• Nunca: 1.867 respuestas (11%)
Al realizar la sumatoria de respuestas marcadas como Siempre, Casi siempre y A veces, las cinco estrategias de comunicación con mayor nivel de adherencia durante el primer semestre de 2025 fueron:
1. Surocsito Informa – 96,74%
2. Boletín Sintonízate con la Subred Sur Occidente – 92,84%
3. La Subred en 1 minuto – 92,76%
4. Encuentros de Aprendizaje Continuo – 91,85%
5. Notas en medios de comunicación – 90,28%
Teniendo en cuenta la ficha técnica del indicador “Adherencia a las estrategias de comunicación interna de la Subred Sur Occidente E.S.E.” (código PAA-25-12-04), cuya meta establecida es del 80%, se identificó que las estrategias de comunicación implementadas alcanzaron un nivel de adherencia del 89% entre los colaboradores encuestados, cumpliendo satisfactoriamente con el indicador.
Este resultado evidencia una apropiación efectiva de las acciones comunicativas de la entidad, fortaleciendo la cultura institucional, la transparencia y el sentido de pertenencia organizacional. (2025-06-28) / (2025-06-28 06:43 PM)
40% - Carmen Acero García: (Revisar documento adjunto: Informe_actualizado_proceso_comunicaciones_I trimestre 2025_OAC)
Con ocasión de la creación del Plan Estratégico Institucional para el periodo 2025-2028, expedido por la Junta Directiva de la Subred Sur Occidente mediante el Acuerdo Nº 087 de 2024, la entidad realizó la actualización del Plan de Acción Anual Institucional (PAAI) y del Plan Anual por Procesos (PAA).
En consecuencia, entre febrero y marzo de 2025, junto al equipo de planeación de la Oficina Asesora de Desarrollo Institucional, se revisaron cada uno de los indicadores asociados al proceso de Gestión de Comunicaciones, dicha revisión permitió actualizar las formulas y metas de cada indicador de acuerdo con la realidad de la entidad y el contexto del sector salud.
Una vez concluida la revisión, en la plataforma Almera fueron registrados las fichas de cinco indicadores de acuerdo con las actividades programadas para el proceso de Gestión de Comunicaciones.
Se actualizó y registro el indicador PAA-25-12-04, que tiene como enunciado Adherencia a las estrategias de comunicación interna de la Subred Sur Occidente E.S.E., que tiene por objetivo "Posicionar entre los colaboradores las estrategias internas contenidas en el Manual de Comunicaciones." Este indicador se medirá de manera semestral a través de la Encuesta de apropiación, adherencia y efectividad de la comunicación para clientes internos de la Subred Sur Occidente. De la cual tendremos resultados de medición en junio de 2025.
Además, en aras de responder efectivamente a los nuevos indicadores del proceso de Gestión de Comunicaciones, desde la Oficina Asesora de Comunicaciones se viene adelantando la actualización documental de los manuales, planes y formatos asociados al proceso que tienen por objetivo brindar lineamientos, dar operatividad a las estrategias comunicativas institucionales y/o al seguimiento de estas.
Se avanzó en la organización y clasificación de las estrategias de comunicación en tres categorías: informativas; de promoción institucional y de sensibilización sobre el cuidado de la salud, y de relacionamiento estratégico. Estas están dirigidas a los públicos interno y externo de la entidad. Este cambio obedece a una reorganización que prioriza el sentido y la orientación de cada estrategia, para responder eficazmente a las necesidades comunicacionales de la Subred Sur Occidente.
adjuntos)
De esta manera se avanza en la mejora continua del proceso de gestión de comunicaciones teniendo en cuenta las necesidades institucionales, los contextos del sector salud y el Distrito, en procura de brindar información clara, oportuna, precisa y efectiva a los grupos de interés. (2025-05-20) / (2025-05-22 01:10 PM)</t>
  </si>
  <si>
    <t>100% - Sharon Mc cartney Scott: Se realiza seguimiento a la actividad evidenciando avance con el resultado del indicador “Adherencia a las estrategias de comunicación interna de la Subred Sur Occidente E.S.E.” (código PAA-25-12-04), cuya meta establecida es del 80%, se identificó que las estrategias de comunicación implementadas alcanzaron un nivel de adherencia del 89% entre los colaboradores encuestados, cumpliendo satisfactoriamente con el indicador.
y soporte de informe, Plan de Comunicaciones V4.pdf y Adherencia a las estrategias de comunicación interna de la Subred Sur Occidente I semestre 2025.pdf
 (2025-07-06) / (2025-07-06 12:39 AM)
40% - Sharon Mc cartney Scott: Se realiza seguimiento a la actividad 19. Fortalecer la adherencia de los colaboradores de las estrategias de comunicación de la Subred con el objetivo de garantizar una comunicación oportuna, precisa, comprendida y completa al permitirles tomar decisiones sobre su labor. evidenciando cargue de soportes.
pendiente el cargue de soporte de evidencias de los indicadores de adherencia (2025-06-10) / (2025-06-10 01:03 PM)</t>
  </si>
  <si>
    <t>Ø Estos resultados reflejan una apropiada comprensión del tema y la capacidad del equipo para aplicar correctamente los protocolos institucionales orientados a la prevención de sucesos de seguridad relacionados con caídas.</t>
  </si>
  <si>
    <t>Actualizar el Plan estratégico de Comunicación Organizacional y su seguimiento trimestral de cumplimiento en Almera.</t>
  </si>
  <si>
    <t>100% - Carmen Acero García: Se realiza actualización del Plan de Comunicaciones en Almera. Se realizó la organización y clasificación de las estrategias de comunicación en tres categorías: informativas; de promoción institucional y de sensibilización sobre el cuidado de la salud, y de relacionamiento estratégico. Estas están dirigidas a los públicos interno y externo de la entidad. Este cambio obedece a una reorganización que prioriza el sentido y la orientación de cada estrategia, para responder eficazmente a las necesidades comunicacionales de la Subred Sur Occidente.
 (2025-05-20) / (2025-05-06 01:51 PM)</t>
  </si>
  <si>
    <t>100% - Sharon Mc cartney Scott: Se realiza seguimiento de la actividad, evidenciando actualización del Plan estratégico de Comunicación Organizacional y normalizado en Almera. (2025-06-10) / (2025-06-10 01:10 PM)</t>
  </si>
  <si>
    <t>Ø porcentaje de cobertura (77,6%) la cual indica menor cantidad de colaboradores capacitados frente a la capacidad instalada del servicio pese a la programación de la capacitación y las novedades propias del servicio (ausencia por vacaciones, incapacidad, cambio de turno etc.)” (45)</t>
  </si>
  <si>
    <t>Medir el indicador : cantidad de comentarios resueltos dentro de los terminos de ley / total de comentarios recibidos de manera mensual  de Enero, Febrero, marzo, abril y Mayo</t>
  </si>
  <si>
    <t>100% - ROSA VIVIANA CUBILLOS MEDRANO: Para el mes de Mayo 2025 ingresaron 1402 peticiones por los mecanismos de escucha los cuales 1402, es decir el 100% fueron contestados dentro de los términos de ley, teniendo como promedio de días de respuesta: 9 días para mayo  de 2025.
Se adjunta matriz de requerimientos para el respectivo mes, 
Se adjunta matriz de  comportamiento de indicador de enero a mayo de oportunidad de respuestas, y de requerimientos contestados   / requerimientos recibidos (2025-06-28) / (2025-06-28 02:39 PM)
80% - ROSA VIVIANA CUBILLOS MEDRANO: Para el mes de Abril 2025 ingresaron 1225 peticiones por los mecanismos de escucha los cuales 1225, es decir el 100% fueron contestados dentro de los términos de ley, teniendo como promedio de días de respuesta: 9 días para abril 2025.
Se adjunta matriz de requerimientos para el respectivo mes.
 (2025-06-05) / (2025-06-05 12:06 PM)
60% - ROSA VIVIANA CUBILLOS MEDRANO: Para el mes de Marzo 2025 ingresaron 1274 peticiones por los mecanismos de escucha los cuales 1274, es decir el 100% fueron contestados dentro de los términos de ley, teniendo como promedio de días de respuesta: 8 días para marzo 2025.
Se adjunta matriz de requerimientos para el respectivo mes.
 (2025-05-20) / (2025-05-20 03:40 PM)
40% - BEATRIZ SOFIA MARTINEZ LANDAZABAL:  Para el mes de Febrero 2025 ingresaron 1266 peticiones por los mecanismos de escucha los cuales 1266, es decir el 100% fueron contestados dentro de los términos de ley, teniendo como promedio de días de respuesta: 9 días para febrero 2025 
Se adjunta Matriz de requerimientos de Febrero 2025
1.266/1.266
 (2025-04-29) / (2025-04-29 01:32 PM)
20% - BEATRIZ SOFIA MARTINEZ LANDAZABAL: 
Para el mes de Enero 2025 ingresaron 985 peticiones por los mecanismos de escucha los cuales 985, es decir el 100% fueron contestados dentro de los términos de ley, teniendo como promedio de días de respuesta: 9 días para enero 2025 
Se adjunta matriz de requerimientos para el respectivo mes. Se adjunta Matriz de requerimientos de Enero 2025
985/985 (2025-04-29) / (2025-04-29 01:31 PM)</t>
  </si>
  <si>
    <t>99% - Sandra Patricia Giraldo Cosma: Se realiza seguimiento de la acción evidenciando que se tienen en cuenta las observaciones dadas con anterioridad, se adjunta la matriz de cada periodo con el diligenciamiento de esta, con la información relacionada con los comentarios resueltos dentro de los términos de ley. Adicionalmente se adjunta soporte de los resultados del indicador en cada periodo. (2025-07-24) / (2025-07-24 04:25 PM)
60% - Sandra Patricia Giraldo Cosma: Se describe dentro del registro de primer orden los resultados de la medición del indicador de oportunidad en la respuesta de los comentarios resueltos en los tiempos de ley avanzando en lo requerido. Se recomienda adjuntar soporte en evidencia (2025-06-01) / (2025-06-01 08:41 PM)
40% - Sandra Patricia Giraldo Cosma: Como soporte se adjunta la matriz de requerimientos sin embargo es importante registrar en el seguimiento de primer orden los resultados del indicador medido como lo indica la acción (2025-05-19) / (2025-05-19 03:07 PM)
Nelfi Yanneth Peña Quitian: No se evidencia soporte de inicio de gestión de actividad planteada, para su ejecución en el periodo 2025-02-20 al 2025-06-30. (2025-03-20) / (2025-03-20 10:55 AM)</t>
  </si>
  <si>
    <t>Accion :04
Estado: cumplida extraordinaria.
Fecha de vencimiento:30-06-2025   
Seguimiento OCI:
Al verificar los entregables estos dan cuenta de la acción propuesta., de acuerdo a los soportes cargados a la oportunidad de mejora master de requerimientos de enero a mayo de 2025, comportamiento del indicador PQRS enero a mayo de 2025
Por lo anterior en el seguimiento efectuado con corte al 30 de septiembre de 2025, se dio por cumplida la acción con un 100%.</t>
  </si>
  <si>
    <t>Sociallizar en junta Directiva, comité Directivo, a lideres de centros de atención  el informe de gestión</t>
  </si>
  <si>
    <t>100% - ROSA VIVIANA CUBILLOS MEDRANO: Se realiza presentación en el comité directivo (gestión y desempeño (, se socializa el proceso general inicia con la recepción por diversos mecanismos y finaliza con la entrega oportuna de respuestas y evaluación de calidad.
Se identificaron hallazgos de Contraloría del año anterior, respuestas oportunas, pero no de fondo (crucial investigación juiciosa); registro inconsistente en diferentes matrices por áreas con acceso a Bogotá Escucha.
Como mejora, se ha implementado una matriz única en Almera y se emitió la Circular 04 de 2025 para estandarizar el registro. (2025-06-30) / (2025-07-28 06:33 PM)
50% - ROSA VIVIANA CUBILLOS MEDRANO: Acta de socialización del 22 de mayo ante de la junta directiva  donde se socializa el informe del I Trimestre de PQRS (2025-06-28) / (2025-06-28 02:28 PM)
35% - ROSA VIVIANA CUBILLOS MEDRANO: Se realiza socialización de total de reclamos en  mesa de seguimiento de contratos  (2025-06-24) / (2025-06-24 12:34 PM)
25% - ROSA VIVIANA CUBILLOS MEDRANO: Soporte de presentación realizada a la junta directiva 14 de mayo, se presenta informe de gestión 1 trimestre pqrs (2025-06-20) / (2025-06-23 07:31 AM)
15% - ROSA VIVIANA CUBILLOS MEDRANO: Se realiza  presentación en junta directiva  de los reclamos correspondientes al mes de febrero de acuerdo a la meta establecida en el plan estratégico (2025-06-20) / (2025-06-23 07:14 AM)
5% - ROSA VIVIANA CUBILLOS MEDRANO: Envío de soporte correo lideres  informe de gestión 1 trimestre mecanismos de escucha (2025-06-20) / (2025-06-23 07:18 AM)</t>
  </si>
  <si>
    <t>98% - Sandra Patricia Giraldo Cosma: Se realiza seguimiento de segundo orden encontrando soportes adjuntos de la socialización de los resultados obtenidos de la medición de los tiempos de respuestas a los requerimientos recibidos durante reaunión con la junta directiva, en el comité directivo de gestión y desempeño los cuales quedaron consignados a través de acta. Por otra parte se cuenta con soporte de la socialziación a líderes realizada  tavés de correo institucional. (2025-07-04) / (2025-09-19 11:48 AM)
67% - Sandra Patricia Giraldo Cosma: Se realiza seguimiento de segundo orden encontrando soportes adjuntos de la socialización realizada al junta directiva y líderes se recomienda incluir el acta del comité directivo  (2025-06-27) / (2025-07-24 04:43 PM)
Sandra Patricia Giraldo Cosma: No se evidencia inicio de la acción (2025-06-01) / (2025-06-01 08:42 PM)
Sandra Patricia Giraldo Cosma: No se evidencia inicio de la acción (2025-05-19) / (2025-05-19 03:21 PM)
Nelfi Yanneth Peña Quitian: No se evidencia soporte de inicio de gestión de actividad planteada, para su ejecución en el periodo 2025-02-20 al 2025-06-30. (2025-03-20) / (2025-03-20 10:56 AM)</t>
  </si>
  <si>
    <t>Accion :05
Estado: cumplida 
Fecha de vencimiento:30-06-2025   
Seguimiento OCI:
Se evidencia dentro del entregable que da razón a la acción de mejoramiento propuesta como es:  
 -. Acta de junta Directiva de fecha 24 de abril de 2025 numeral 3.5 9. Acta No. 9 del 24 dehttps://sgi.almeraim.com/sgi/lib/php/descargar.php?archivoid=358614&amp;ver=true abril de 2025.pdf 
-. Presentación junta Directiva PQRS sgi.almeraim.com/sgi/lib/php/descargar.php?archivoid=361330&amp;ver=true 
Por lo anterior en el seguimiento efectuado con corte al 30 de septiembre de 2025, se dio por cumplida la acción con un 100%</t>
  </si>
  <si>
    <t>AUDITORIA SEDE HOSPITAL DE SALUD MENTAL FLORALIA</t>
  </si>
  <si>
    <t>El Hospital de Salud Mental Floralia, no garantizó el fortalecimiento técnico del talento humano en salud para el manejo integral a pacientes con enfermedades en salud mental y de consumo de sustancias psicoactiva.</t>
  </si>
  <si>
    <t>Realizar cronograma de capacitación dirigido al talento humano asistencial, enfocado en las guías de práctica clínica pertinentes a las tres principales causas del perfil de morbilidad en salud mental del Hospital de Salud Mental Floralia</t>
  </si>
  <si>
    <t>2025-07-31</t>
  </si>
  <si>
    <t>100% - Denny Astrid Giraldo Vera: Se realiza Reunión con la referente psiquiatría , revisando  los siguientes temas :
Revisión de la morbilidad del hospital de salud mental Floralia.
Temas establecidos de acuerdo a la morbilidad – tiempo de realización.
Revisión de los profesionales que realizaran las capacitaciones.
Y se elabora cronograma de realización de las capacitaciones establecidas 
1.	EX-10-01-GP-0028: Guía de Práctica Clínica para el diagnóstico, tratamiento e inicio de la rehabilitación psicosocial de los adultos con esquizofrenia.
2.	EX-07-00-GP-0004: Guía de práctica clínica para el diagnóstico y tratamiento del trastorno afectivo bipolar - episodio maniaco con síntomas psicóticos.
3.	EX-10-01-GP-0029: Guía de Práctica Clínica para la detección temprana y diagnóstico del episodio depresivo y trastorno depresivo recurrente en adultos. Atención integral de los adultos con diagnóstico de episodio depresivo o trastorno depresivo recurrente.
 Y se adicionaría como fortalecimiento institucional la capacitación de: 
4.	07-00-GI-0005 Guía de buena práctica para reducir el riesgo de atención de pacientes con    enfermedad mental V3.
 (2025-07-28) / (2025-07-28 04:25 PM)</t>
  </si>
  <si>
    <t>100% - Sandra Patricia Giraldo Cosma: La evidencia de la ejecución de la acción muestra el cumplimiento teniendo en cuenta que se adjunta el cronograma de la programación de las capacitaciones al personal del hospital de salud mental Floralia sobre las guías de práctica clínica relacionadas con las tres primeras causas de morbilidad. (2025-08-17) / (2025-08-17 10:30 PM)</t>
  </si>
  <si>
    <t>Accion :01
Estado: cumpida
Fecha de vencimiento: 31-07-2025  
Seguimiento OCI:
Se evidencia los productos entregables que da razón a la acción de mejoramiento propuesta como es  : 
Cronograma de capacitación de guías de PCHSm Floralia ,  Cronograma capacitación dhttps://sgi.almeraim.com/sgi/lib/php/descargar.php?archivoid=396966&amp;token=b100b524ec61814f609cf3fc9b53acfce65ff1b32acb05c50ce4632cec72a467&amp;descargar=falsee Guías de PC HSM Floralia.xlsx - Descargar - Almera.
Por lo anterior en el seguimiento efectuado con corte al 30 de septiembre de 2025, se dio por cumplida la acción con un 100%.</t>
  </si>
  <si>
    <t>El Hospital de Salud Mental Floralia, no garantizó el acceso oportuno a los servicios de salud, debido a que se identificó paciente adulta identificada con cedula de ciudadanía nro. 24605858, quien presento tiempo de espera de aproximadamente doce (12) meses para acceder a cita médica con especialidad de psiquiatría.</t>
  </si>
  <si>
    <t>Contratar auxiliar servicio al ciudadano para implementar la estrategia de citas en trámite</t>
  </si>
  <si>
    <t>100% - Diana Lucero Pardo Camacho: Se realiza gestión para la contratación de auxiliar servicio al ciudadano para implementar la estrategia de citas en trámite, en el Hospital Mental Floralia, CON  ADICIÓN  AL CONTRATO que enuncia entre otros: 
"PRIMERA: : Prorrogar el plazo de ejecución hasta el día 31 de octubre de 2025.. 
CLÁUSULA TERCERA: El valor de la presente adición se respalda con el C.D.P No. 1615 del 11 de agosto de 2025, "
Se anexa respectivo documento de soporte. (2025-07-31) / (2025-07-31 11:04 AM)</t>
  </si>
  <si>
    <t>100% - Sandra Patricia Giraldo Cosma: Se anexa soporte de la prórroga del contrato de la colaboradora teniendo en cuenta lo requerido en la acción por lo cual se da cierre (2025-09-23) / (2025-09-23 07:46 AM)
Sandra Patricia Giraldo Cosma: No se evidencia avance de la acción (2025-09-13) / (2025-09-13 12:08 AM)
Sandra Patricia Giraldo Cosma: Se evidencia soporte de la solicitud de contratación de auxiliar de servicio al ciudadano sin embargo estos soportes no corresponden a la fecha vigente contrato con fecha de terminación del mes de mayo 2025. Aclarar si continua con adición y se cuenta actualmente con el profesional en servicio. (2025-08-17) / (2025-08-17 11:39 PM)</t>
  </si>
  <si>
    <t xml:space="preserve">Se evidencia dentro del entregable que da razón a la acción de mejoramiento propuesta como es:  
-. Contratación del auxiliar servicio al ciudadano para implementar la estrategia de citas en trámite contrato N-879-2025 prorroga y adición al contrato de prestación de servicios y/o apoyo a la Gestión https://sgi.almeraim.com/sgi/lib/php/descargar.php?token=dcad663248a164a40bfe13c516584d8d884084182a8c152b9cf3e34190f829ea&amp;archivoid=389105 
 </t>
  </si>
  <si>
    <t>Contratar un psiquiatra aidicional para dar cumplimiento a la oportunidad en la asignación de citas</t>
  </si>
  <si>
    <t>100% - Diana Lucero Pardo Camacho:  Se realiza gestión para contratar un psiquiatra adicional para dar cumplimiento a la oportunidad en la asignación de citas, iniciando el 30 de mayo del 2025 la ejecución de actividades la profesional en psiquiatría designada para el área de consulta externa del Hospital mental floralia. (2025-07-31) / (2025-07-31 11:21 AM)</t>
  </si>
  <si>
    <t>100% - Sandra Patricia Giraldo Cosma: Se anexa soporte de la prórroga teniendo en cuenta lo requerido en la observación del seguimiento de segundo orden anterior  (2025-09-23) / (2025-09-23 07:48 AM)
Sandra Patricia Giraldo Cosma: No se evidencia avance de la acción. (2025-09-13) / (2025-09-13 12:09 AM)
Sandra Patricia Giraldo Cosma: Se evidencia soporte de la solicitud de contratación de psiquiatra sin embargo estos soportes no corresponden a la fecha vigente contrato con fecha de terminación del mes de junio 2025.Aclarar si continua con adición y se cuenta actualmente con el profesional en servicio. (2025-08-17) / (2025-08-17 11:42 PM)</t>
  </si>
  <si>
    <t>Accion :01
Estado: cumpida
Fecha de vencimiento: 31-07-2025  
Seguimiento OCI:
Se evidencia los productos entregables que da razón a la acción de mejoramiento propuesta como es  : 
Se evidencia dentro del entregable que da razón a la acción de mejoramiento propuesta como es:   
Contratación de la Psiquiatra Paola Morales ultima adición número M-4496-2025 consulta externa  Hospital mental Floralia . 
Por lo anterior en el seguimiento efectuado con corte al 30 de septiembre de 2025, se dio por cumplida la acción con un 100%</t>
  </si>
  <si>
    <t>Ejecutar capacitación a personal que realiza recepción técnica sobre el reporte a través de suceso de seguridad de fallas relacionadas con calidad de dispositivos médicos</t>
  </si>
  <si>
    <t>100% - NATALIA HOYOS BELTRAN: Se realiza capacitación al personal de farmacia de manera transversal, abordando un total de 106 colaboradores y con un porcentaje de apropiación del 97% (2025-07-31) / (2025-07-31 06:10 PM)
50% - NATALIA HOYOS BELTRAN: El día 01/07/2025 se realiza ejecución de la capacitación de tecnovigilancia, programa institucional de tecnvigilancia y reporte de sucesos de seguridad relacionados con la falla de la calidad de dispositivos médicos al personal de almacén, asisten un total de 12 colaboradores quienes realizaron post test con un porcentaje de apropiación de conocimientos del 96% (2025-07-11) / (2025-07-11 10:35 AM)</t>
  </si>
  <si>
    <t>50% - ELIZABETH PINILLA CAMACHO: Se realiza seguimiento a la actividad donde se evidencia acta de capacitación del 1/7/2025 a un total 12 colaboradores  (2025-07-29) / (2025-07-29 04:05 PM)</t>
  </si>
  <si>
    <t>Accion :02
Estado: cumplida 
Fecha de vencimiento:30-06-2025   
Seguimiento OCI:
Se evidencia el producto entregable correspondiente actas de capacitación y tecnovigilancia de fechas 1-06-2025 y 29 ,30 de julio de 2025., dirigidos a funcionarios de almacén General, laboratorio que tengan relacionado actividades de  recepción técnica,sobre el reporte a través de suceso de seguridad de fallas relacionadas con calidad de dispositivos médicos .  
Por lo anterior en el seguimiento efectuado con corte al 30 de septiembre de 2025, se dio por cumplida la acción con un 100%.</t>
  </si>
  <si>
    <t>Socializar a los profesionales la implementación de la ficha y trazabilidad de los dispositivos implantables</t>
  </si>
  <si>
    <t>100% - GONZALEZ ROA ZULMA YADIRA: Nos reunimos el grupo de instrumentación con el fin de socializar la importancia del diligenciamiento del formato de trazabilidad o  tarjeta de implantables el cual tiene como objetivo la identificación del dispositivo ante una alerta sanitaria   (2025-06-19) / (2025-06-19 04:18 PM)</t>
  </si>
  <si>
    <t>100% - Sharon Mc cartney Scott: Se realiza seguimiento de la actividad, evidenciando avance con soportes de socialización en instrumentación  de la importancia del diligenciamiento del formato de trazabilidad o tarjeta de implantables el cual tiene como objetivo la identificación del dispositivo ante una alerta sanitaria (2025-07-06) / (2025-07-06 10:32 PM)</t>
  </si>
  <si>
    <t>Fecha de seguimiento:  25/10/2025
Nivel de avance o cumplimiento de la Oportunidad de mejora:
•	Avance ponderado: Avance ponderado: 75,00% [50,00%]
•	No se han registrado seguimientos por la OCI
Total, OM_:95% –(Abierta-) 
Porcentaje Acción de Mejora 2: 90% Satisfactorio
Nivel de cumplimiento de cada acción de mejora:
Porcentaje de cada acción de mejora para el periodo evaluado:
“1. Actualizar el programa de tecnovigilancia incluyendo la aplicabilidad de la ficha y trazabilidad de los dispositivos implantables Peso	25%
2. Socializar a los profesionales la implementación de la ficha y trazabilidad de los dispositivos implantables Peso 25%” En ejecución
“3. Verificar el resgitro de la ficha y trazabilidad de los dispositivos implantables Peso 25%
4. De acuerdo a los resultados de verificación implementar la mejora Peso 25%” En ejecución
Para el actual seguimiento se verifica únicamente:
“1. Actualizar el programa de tecnovigilancia incluyendo la aplicabilidad de la ficha y trazabilidad de los dispositivos implantables Peso	25%
2. Socializar a los profesionales la implementación de la ficha y trazabilidad de los dispositivos implantables Peso 25%”:
Porcentaje Acción de Mejora evaluada
Se asigna un porcentaje del 90% para la acción de mejoramiento con identificación 2 ID de la actividad 42278 con Fecha de Terminación Planeada 31/07/2025
Estado: Cumplida pendiente efectividad
Conclusiones o resultados del seguimiento de la acción de mejora que integra la Oportunidad de mejora:
-	Seguimiento OCI: 
Al verificar el soporte o avance descrito en el Plan de mejora registra: Actas de socialización
Se identificó los entregables:
•	JUNIO 2025 ACTUALIZACION 07-02-FO-0022  INSTRUMENTACION.pptx	
•	SOCIALIZACION TARJETA DE OSTEOSINTESIS DISPOSITIVOS  IMPLANTABLES TERAPIA DE PRESION NEGATIVA.pdf	 Al verificar el documento ACTA cantidad 1, registra fecha 16 de junio del 2025 total 27 firmas, incluye el tema objeto de la actividad en seguimiento.
Recomendación: conviene revisar en términos de cobertura si el dato registrado de firmas en el acta cargada es el predeterminado para lo documentado en el volumen en la priorización en el plan de mejoramiento cargado en almera:” La ejecución del mejoramiento tendrá una cobertura o alcance medio en la institución o en los usuarios internos o externos e el impacto es entre 46% a 56%”
Se identifica que las evidencias presentadas corresponden al producto formulado en el plan de mejoramiento.
Recomendación:
La Oficina de Control Interno recomienda mejorar la consistencia documental y asegurar el cumplimiento del cargue de los entregables formulados en las acciones propuestas con oportunidad con la participación documentada de los actores
Nombre y apellidos del Auditor que realizo el seguimiento:
Carmen Mireya Reyes Moreno
Enfermera Auditora OCI</t>
  </si>
  <si>
    <t>El Hospital de Salud Mental Floralia, en su calidad de contratista, no garantizó que los contratos de prestación de servicios de salud suscritos con Capital Salud EPS-S SAS, cumplan en su totalidad con el contenido mínimo de los acuerdos de voluntades para la  prestación de servicios y tecnologías en salud, establecido en el artículo 2.5.3.4.2.2 del
Decreto 780 de 2016, sustituido por el artículo 1 del Decreto 441 de 2022.</t>
  </si>
  <si>
    <t>El Hospital de Salud Mental Floralia, en su calidad de contratista, no garantizó que los contratos de prestación de servicios de salud suscritos con Capital Salud EPS-S SAS, cumplan en su totalidad con el contenido mínimo de los acuerdos de voluntades para la prestación de servicios y tecnologías en salud, establecido en el artículo 2.5.3.4.2.2 del
Decreto 780 de 2016, sustituido por el artículo 1 del Decreto 441 de 2022.</t>
  </si>
  <si>
    <t>Ubicar en ALMERA un  acceso rápido y completo a los documentos que hacen parte integral del acuerdo de voluntades (Capital Salud EPS-S SAS) y aplicar la lista de chequeo previamiente establecida.</t>
  </si>
  <si>
    <t>2025-08-01</t>
  </si>
  <si>
    <t>99% - Denny Astrid Giraldo Vera: Se realiza seguimiento al cargue de las  documentos correspondientes a los acuerdos de voluntades vigentes en el aplicativo ALMERA, evidenciado carpetas cargadas con sus anexos.
Ver patallazos .
Se realiza prueba piloto para determinar efectividad del seguimiento con la aplicacion de lista de chequeo al contrato de la EPS Capital Salud - PGP  CS-AS-001-2023 - CAPITAL SALUD, dando un resultado del 80%.
 (2025-07-28) / (2025-07-30 04:42 PM)
66.66% - Denny Astrid Giraldo Vera: Se realiza por parte de la ofcina de calidad creacion de la carpeta  del acuerdo de voluntades celabrado con la entidada EPS CAPITAL SALUD  en aplicativo ALMERA , realizando socializacion con al area de mercado , quienes indica realizar el cargue de los contrato el dia 25 07/2025
Ver acta adjunta. (2025-07-24) / (2025-07-30 04:41 PM)
33.3% - Denny Astrid Giraldo Vera: Se inicia seguimiento con realizacion de reunion con la oficina de mercadeo y calidad en la cual de plantea la creacion de la  carpeta que contenga el acuerdo de voluntades y sus anexos  en aplicativo ALMERA con  cargue de la documentacion por cada uno de los contratos , compromiso que queda a cargo de oficina de calidad. (2025-07-22) / (2025-07-30 04:38 PM)</t>
  </si>
  <si>
    <t>100% - Sandra Patricia Giraldo Cosma: Con el seguimiento de primer orden realizado se evidencia soportes de la gestión y cumplimiento de la acción con actas que contienen registro de la carpeta formalizada en el aplicativo Almera para consolidar la información de las EAPBS que incluye los acuerdo de voluntad. (2025-08-17) / (2025-08-17 10:05 PM)</t>
  </si>
  <si>
    <t>Accion :02
Estado: cumpida
Fecha de vencimiento: 2025-08-01
Seguimiento OCI:
Se evidencia los productos entregables que da razón a la acción de mejoramiento propuesta como es  :  
-. Acta seguimiento de acceso a contratos Habilitación de carpeta Almera de fecha 30-07-2025. 
-. Acta de seguimiento de acceso a contratos de fecha 30-07-2025. 
-. Pantallazo cargue de contrato carpeta Almera acuerdo de voluntades de fecha 30-07-2025
. 
Por lo anterior en el seguimiento efectuado con corte al 30 de septiembre de 2025, se dio por cumplida la acción con un 100%.</t>
  </si>
  <si>
    <t>Definir puntos de control para contar con la totalidad del el contenido mínimo de los acuerdos de voluntades (Capital Salud EPS-S SAS)  para la prestación de servicios y tecnologías en salud</t>
  </si>
  <si>
    <t>2025-08-10</t>
  </si>
  <si>
    <t>99% - Denny Astrid Giraldo Vera: Se realiza  ajuste de la lista de verificacion de acuerdo a la reunion sostenida con el area de mercadeo , y ya se encuentra  en el aplicativo ALMERA y la cual sera el instrumento de seguimiento para la verificacion de los acuerdos de voluntades (2025-08-08) / (2025-10-03 08:49 AM)
99% - Denny Astrid Giraldo Vera: Por parte de la oficina de calidad se recibe respuesta frente a la normalizacion de la lista de chequeo la cual ya puede ser visualizada y diligenciada .
https://e.almeraim.com/survey?data=eyJhcGlrZXkiOiJlZTBkYmNhYmJlZTczZDRkYjZjNDI3ZjgwZjdmYTdkNmQwMTc1ZTJhM2Y1YjI5ZmE1M2Q1Y2UyN2Q0MDliZjNjIiwiY29ubmVjdGlvbiI6InNnaXNyc28iLCJlbmRwb2ludCI6Imh0dHBzJTNBJTJGJTJGc2dpLmFsbWVyYWltLmNvbSUyRnNnaSUyRmFwaSUyRnYyJTJGIiwiY29kZSI6IjAyLTAzLUZPLTAwNTYifQ== (2025-08-05) / (2025-08-12 07:38 AM)
50% - Denny Astrid Giraldo Vera: SE REALIZA REVISION DE LA NORMATIVIDAD VIGENTE , VERIFICANDO LA DOCUMENTACION REQUERIDA EN LOS ACUERDOS DE VOLUNTADES  Y  SE PROCEDE A ELABORAR  LISTA DE CHEQUEO COMMO PUNTO DE CONTROL Y SEGUIMIENTO ,  LA CUAL ES ENVIADA A CALIDAD PARA SU NORMALIZACION EN APLICATIVO ALMERA (2025-08-04) / (2025-08-12 07:31 AM)</t>
  </si>
  <si>
    <t>100% - Sandra Patricia Giraldo Cosma: Con la verificación del registro de seguimiento de primer orden se evidencia lista de chequeo documentada como punto de control el cual permite evaluar los criterios que se deben tener en cuenta para los acuerdos de voluntades para la prestación de servicios y tecnologías en salud dando alcance a lo requerido en la acción. (2025-08-17) / (2025-08-17 09:49 PM)</t>
  </si>
  <si>
    <t>Accion :02
Estado: cumpida
Fecha de vencimiento: 2025-08-10
Seguimiento OCI:
Se evidencia en el producto entregable que da razón a la acción de mejoramiento propuesta como es elaborar una lista de chequeo del contenido mínimo de los acuerdos de voluntades para la prestación de servicios y tecnologías en salud como se evidencia en el formato identificado con código 02-03-FO-0056 de fecha 8/08/2025. 
Por lo anterior en el seguimiento efectuado con corte al 30 de septiembre de 2025, se dio por cumplida la acción con un 100%.</t>
  </si>
  <si>
    <t>El Hospital de Salud Mental Floralia, para la fecha de la auditoría no contaba con todo su personal de salud inscrito en el Registro Único Nacional del Talento Humano en Salud – ReTHUS.</t>
  </si>
  <si>
    <t>Revisar los  documentos exigidos por la resolución 3100 de 2019, del talento humano del Hospital de Salud Mental Floralia.</t>
  </si>
  <si>
    <t>2025-08-15</t>
  </si>
  <si>
    <t>100% - Dolores Bolaños Posso: Se adiciona archivo con verificación de las hojas de vida del talento humano verificado, con cumplimiento de requisitos de la Res. 3100/2019 (2025-09-30) / (2025-10-06 01:38 PM)
99% - Dolores Bolaños Posso: El lunes 1 de septiembre se realizo reunión con los lideres para evaluar el AVANCE PLAN DE MEJORA SUPER SALUD HOSPITAL MENTAL FLORALIA, La líder Diana Pardo informo que los dos profesionales que el subproceso de habilitación no pudo verificar ya no tenían contrato laboral, razón por la cual ya se encuentra la acción 1 del OM 3826 cumplida por  subproceso de habilitación (2025-09-03) / (2025-09-03 03:14 PM)
99% - Dolores Bolaños Posso: Se realiza verificación del 80% hojas de vida de talento humano de OPS y planta, del cumplimiento de certificados de acuerdo Res 3100 del Hospital Floralia, se remite hallazgo a líder del Hospital   (2025-08-13) / (2025-08-13 03:58 PM)
15% - Dolores Bolaños Posso: Se solicita por medio de correo electrónico a la líder Diana Pardo Camacho relación del talento humano de planta y OPS vinculado al Hospital Mental Floralia. (2025-07-15) / (2025-07-15 02:41 PM)</t>
  </si>
  <si>
    <t>90% - Sandra Patricia Giraldo Cosma: En revisión realizada a los soportes de la acción se encuentran los correos de solicitud de la relación de colaboradores que actualmente se encuentran laborado en la institución y el correo con los resultados de la verificación del cumplimiento de los soportes. Se recomienda adjuntar el soporte de la relación. (2025-09-12) / (2025-09-12 11:14 PM)
10% - Sandra Patricia Giraldo Cosma: Se evidencia nuevamente registro de primer orden con registro de correo enviado a líder del hospital de salud mental Floralia solicitando la relación del recurso humano para revisión de las hojas de vida. Se recomienda adjuntar evidencia de la revisión realizada como se indica en el seguimiento de primer orden como lo requiere la acción.  (2025-08-17) / (2025-08-17 10:12 PM)
10% - Sandra Patricia Giraldo Cosma: Se da inicio de la acción con la solicitud de la relación del talento humano para gestionar la acción completa (2025-07-21) / (2025-07-21 08:26 AM)</t>
  </si>
  <si>
    <t xml:space="preserve">Se evidencia los productos entregables que da razón a la acción de mejoramiento propuesta como es:  
-. Inscripción en el registro único nacional del talento Humano en Salud ReTHUS del hospital de Salud mental Floralia . </t>
  </si>
  <si>
    <t>WILLIAM FOREROJIMENEZ</t>
  </si>
  <si>
    <t>Dificultad para acceder oportunamente a los servicios ambulatorios especializados</t>
  </si>
  <si>
    <t>Revisar la oferta de servicios ambulatorios que sea posible ampliar.</t>
  </si>
  <si>
    <t>Gestión Clínica Ambulatoria</t>
  </si>
  <si>
    <t>Analizar la oferta y proyectar acciones tendientes a mejorar la oportunidad en los servicios especializados trazadores según capacidad instalada</t>
  </si>
  <si>
    <t>2025-08-29</t>
  </si>
  <si>
    <t>99% - DAVID EDUARDO PEÑUELA JIMENEZ: De manera mensual, se elabora un informe detallado de cada una de las sedes ambulatorias, en el que se registran las horas contratadas, horas laboradas, total de consultas realizadas, inasistencias y horas administrativas o de novedades por profesional. Este análisis permite evaluar la oferta de servicios, identificar desviaciones y proyectar acciones correctivas orientadas a optimizar la gestión y el uso eficiente de los recursos disponibles.
Como parte de las mejoras en la oferta, se ha llevado a cabo la contratación de perfiles especializados en ginecología.
Como evidencia de estos procesos, se adjunta el informe consolidado de especialidades ambulatorias y la base de requerimientos ambulatorios para el año 2025. (2025-09-03) / (2025-09-03 01:52 PM)</t>
  </si>
  <si>
    <t>80% - Nelfi Yanneth Peña Quitian: En seguimiento de primer orden del 3 de septiembre de 2025, se evidencia que en lo descrito y entregable refieren: Como parte de las mejoras en la oferta, se ha llevado a cabo la contratación de perfiles especializados en ginecología.
Como evidencia de estos procesos, se adjunta el informe consolidado de especialidades ambulatorias y la base de requerimientos ambulatorios para el año 2025.
Sin embargo se requiere anexar el soporte pertinente al entregable propuesto en la actividad que es: Acta de Análisis del monitoreo (Requerido).
Actividad atrasada (2025-10-02) / (2025-10-02 04:19 PM)
80% - Nelfi Yanneth Peña Quitian: En seguimiento de primer orden del 3 de septiembre de 2025, se evidencia que en lo descrito y entregable refieren: Como parte de las mejoras en la oferta, se ha llevado a cabo la contratación de perfiles especializados en ginecología.
Como evidencia de estos procesos, se adjunta el informe consolidado de especialidades ambulatorias y la base de requerimientos ambulatorios para el año 2025.
Sin embargo se requiere anexar el soporte pertinente al entregable propuesto en la actividad que es: Acta de Análisis del monitoreo (Requerido). (2025-09-11) / (2025-09-11 10:02 AM)</t>
  </si>
  <si>
    <t>Accion :01
Estado: cumplida
Fecha de vencimiento: 29-08-2025
Seguimiento OCI:
Se evidencia dentro del entregable que da razón a la acción de mejoramiento propuesta como es:  
-. Análisis de oferta de requerimientos acciones tendientes a mejorar la oportunidad en los servicios especializados trazadores según capacidad instalada. Requhttps://sgi.almeraim.com/sgi/lib/php/descargar.php?token=0a2097fb5da5a7b2ebd388145f25f0f06ec83001637118c2953f1d7ebffa1a53&amp;archivoid=385737erimientos 2025.xlsx - Descargar - Almera 
-. Tablero medicina a julio de 2025  
Por lo anterior en el seguimiento efectuado con corte al 30 de septiembre de 2025, se dio por cumplida la acción con un 100%</t>
  </si>
  <si>
    <t>Enviar mensajes de texto  a los usuarios, solicitando la confirmacion o cancelacion de la cita de manejo ambulatorio</t>
  </si>
  <si>
    <t>100% - DAVID EDUARDO PEÑUELA JIMENEZ: Con el objetivo de mejorar la oferta, disminuir inasistencias y fortalecer la operatividad de las agendas especializadas, se envían mensajes de texto a los usuarios con el fin de recordarles sus citas médicas programadas y ofrecerles la opción de cancelarlas con anticipación en caso de no poder asistir.
Como evidencia se anexan informes mensuales del envío de los SMS, de los meses de mayo, junio y julio 2025. (2025-09-02) / (2025-09-02 04:29 PM)</t>
  </si>
  <si>
    <t>100% - Nelfi Yanneth Peña Quitian: de acuerdo al seguimiento de primer orden de fecha 3 de septiembre de 2025, dentro de lo descrito y soportes entregables, se da por cumplida la actividad planteada. (2025-09-11) / (2025-09-11 10:08 AM)</t>
  </si>
  <si>
    <t>Accion :02
Estado: cumplida
Fecha de vencimiento: 2025-08-29
Seguimiento OCI:
Se evidencia dentro del entregable que da razón a la acción de mejoramiento propuesta como es:  
Se evidencia dentro del entregable que da razón a la acción de mejoramiento propuesta como es:  
Informes de recordación de citas de los meses de mayo, junio , julio de 2025 ., como se pueden evidenciar en los siguientes links : 
7.3 Informe Recordacion de Citas Julio 2025 OM3782.xlsb - Descargar - Almera 
7.3 Informe Recordacion de Citas Junio 2025.xlsx - Descargar - Almera 
7.3 Informe Recordacion de Citas Mayo 2025.xlsx - Descargar - Almera 
Por lo anterior en el seguimiento efectuado con corte al 30 de septiembre de 2025, se dio por cumplida la acción con un 100%.</t>
  </si>
  <si>
    <t>Monitorear mensualmente la oferta de consultas ambulatorias especializadas.</t>
  </si>
  <si>
    <t>100% - DAVID EDUARDO PEÑUELA JIMENEZ: De manera mensual, se elabora un informe detallado de cada una de las sedes ambulatorias, en el que se registran las horas contratadas, horas laboradas, total de consultas realizadas, inasistencias y horas administrativas o de novedades por profesional. Este análisis permite evaluar la oferta de servicios, identificar desviaciones y proyectar acciones correctivas orientadas a optimizar la gestión y el uso eficiente de los recursos disponibles.
Como evidencia se adjunta el informe consolidado de especialidades ambulatorias. (2025-09-03) / (2025-09-03 03:43 PM)</t>
  </si>
  <si>
    <t>Accion :03
Estado: cumplida
Fecha de vencimiento: 2025-08-29
Seguimiento OCI:
Se evidencia dentro del entregable que da razón a la acción de mejoramiento propuesta como es:  
-Se evidencio tablero de medicina especializada a julio de 2025 im.com/sgi/secciones/sigspa/mod_formulacion/cronogramas/form_seguimientoactividad.php actividades=42825 
Por lo anterior en el seguimiento efectuado con corte al 30 de septiembre de 2025, se dio por cumplida la acción con un 100%.</t>
  </si>
  <si>
    <t>Tomar de decisiones conforme a las desviaciones encontradas en el monitoreo de la consulta especializada trazadora.</t>
  </si>
  <si>
    <t>Nelfi Yanneth Peña Quitian: No se evidencia soporte de la gestión realizada a la actividad propuesta, para dar cumplimiento dentro del periodo comprendido del 2025-05-28 al 2025-08-29.
Actividad atrasada. (2025-10-02) / (2025-10-02 04:21 PM)
Nelfi Yanneth Peña Quitian: No se evidencia soporte de la gestión realizada a la actividad propuesta, para dar cumplimiento dentro del periodo comprendido del 2025-05-28 al 2025-08-29.
Actividad atrasada. (2025-09-11) / (2025-09-11 10:10 AM)</t>
  </si>
  <si>
    <t>No se evidencia dentro del entregable que da razón a la acción de mejoramiento propuesta como es el acta de análisis de monitoreo.  </t>
  </si>
  <si>
    <t>Medir adherencia del talento humano de la sede Hospital Occidente de Kennedy al Procedimiento de control de fechas de vencimiento, solicitud de cambio a proveedores y/o baja de medicamentos y dispositivos médicos. 08-04-PR-0013</t>
  </si>
  <si>
    <t>2025-08-31</t>
  </si>
  <si>
    <t>99% - LUPE ADELAIDA PINILLA ORTEGA: Se realizo la medición de la adherencia del talento humano de la sede Hospital Occidente de Kennedy al Procedimiento de control de fechas de vencimiento, solicitud de cambio a proveedores y/o baja de medicamentos y dispositivos médicos. 08-04-PR-0013, Mediante el correcto diligenciamiento de los formatos:08-04-FO-0054 Formato control fechas de vencimiento - servicio farmacéutico y 14-03-FO-0004 Formato control de fechas de vencimiento y baja rotación de insumos en bodega, Se adjuntan los formatos para el control de las fechas de vencimiento donde se registran los medicamentos y dispositivos médicos correctamente diligenciados como punto de control y registro.  (2025-08-22) / (2025-08-25 10:40 AM)</t>
  </si>
  <si>
    <t>90% - ELIZABETH PINILLA CAMACHO: Se realiza seguimiento a la actividad donde se evidencia como soporte listado de control de vencimiento el entregable es  INFORME DE LA ADHERENCIA AL PROCEDIMIENTO 08-04-PR-0013 (Requerido) por  lo que se solicita modificar el soporte que se adjunta  (2025-09-29) / (2025-09-29 07:30 PM)
Sandra Patricia Giraldo Cosma: Acción no evidencia soporte de inicio o ejecución
 (2025-07-24) / (2025-07-24 03:00 PM)</t>
  </si>
  <si>
    <t>Accion :03
Estado: cumplida 
Fecha de vencimiento:30-06-2025
Seguimiento OCI:
Se evidencia el producto correspondiente al diligenciamiento de los formatos:08-04-FO-0054 Formato control fechas de vencimiento - servicio farmacéutico y 14-03-FO-0004 donde se registran los medicamentos y dispositivos médicos correctamente diligenciados como punto de control y registro., de fechas 12-06-2025,14-05-2025,23-07-2025,13-05-2025,4-05-2025,11-06-2025. 
Por lo anterior en el seguimiento efectuado con corte al 30 de septiembre de 2025, se dio por cumplida la acción con un 100%.</t>
  </si>
  <si>
    <t>Fortalecer el programa de PHD en el Hospital Occidente de Kennedy, mediante capacitación.</t>
  </si>
  <si>
    <t>100% - YULI ALEJANDRA GARZON ORJUELA: Se realiza cambio de fecha por disponibilidad de agendas programas de capacitaciones en el servicio de urgencias por lo cual se realiza capacitación el día 30 de septiembre alas 10:45 am de manera virtual  del cual se adjunta acta de presentacion y socialización de la misma, aplicando post test de adherencia al programa con total 92,44% (2025-10-03) / (2025-10-03 02:51 PM)
25% - YULI ALEJANDRA GARZON ORJUELA: Se realiza una presentación,  medio por el cual se socializara al personal de USS Kennedy para la retroalimentación acerca de programa de hospitalización domiciliaria,  actividad  que se ejecutará el día 22 de agosto ala disponibilidad concertada con los lideres de la unidad y el servicio de urgencias  (2025-08-06) / (2025-08-19 11:04 AM)
20% - YULI ALEJANDRA GARZON ORJUELA: Se realiza acercamiento con  líder de la unidad y a coordinadora de enfermería de urgencias de la USS Kennedy donde se establece las oportunidades de socialización  para el fortalecimiento del programa de hospitalización domiciliaria  atreves de una capacitación, adicional se realiza articulación con a Auditora concurrente de la unidad para socializar de manera conjunta el programa de PHD de otras EAPBS (2025-08-01) / (2025-08-19 10:56 AM)</t>
  </si>
  <si>
    <t>100% - ELIZABETH PINILLA CAMACHO: Se realiza seguimiento a la actividad donde se evidencia acta de socialización del programa de PHD, el día 30 de septiembre alas 10:45 am de manera virtual  del cual se adjunta acta de presentacion y socialización de la misma, aplicando post test de adherencia al programa con total 92,44% cumpliendo con la actividad programada  (2025-10-07) / (2025-10-07 02:15 PM)
25% - ELIZABETH PINILLA CAMACHO: Se realiza seguimiento donde desde primer orden se establece que  se socializara al personal de USS Kennedy para la retroalimentación acerca de programa de hospitalización domiciliaria, actividad que se ejecutará el día 22 de agosto ala disponibilidad concertada con los lideres de la unidad y el servicio de Urgencias, pero no se adjunta acta  (2025-09-05) / (2025-09-05 03:19 PM)
ELIZABETH PINILLA CAMACHO: Se realiza seguimiento a la actividad donde se  evidencia no inicio de la actividad, se comunica con el responsable donde refiere que ya tiene cronograma de capacitacion se recomienda subir el corongrama y dar inicio de la actividad  (2025-08-08) / (2025-08-08 08:02 AM)
ELIZABETH PINILLA CAMACHO: se realiza seguimiento a la actividad donde no se evidencia inicio (2025-07-14) / (2025-07-14 12:06 PM)</t>
  </si>
  <si>
    <t>Fecha de seguimiento:  25/10/2025
Nivel de avance o cumplimiento de la Oportunidad de mejora:
Total, OM_:83–(Abierta-) Aceptable
Se asigna un porcentaje del 66% para la acción de mejoramiento con identificación 3 ID 42820  de la actividad con Fecha de Terminación Planeada 2025-08-31
Nivel de cumplimiento de cada acción de mejora:
acción de mejora planteadas en el Excel con nombre “PLAN MEJORA VISITA ADTVA RED HOSPITALARIA MAYO 2025” para el periodo evaluado:
“1	Realizar recorrido a servicio de urgencias del Hospital Occidente de Kennedy, identifcando areas para ubicación de pacientes.
2	Realizar plan de trabajo de acuerdo a los hallazgos identificados en el recorrido.
3	Fortalecer el programa de PHD en el Hospital Occidente de Kennedy, mediante capacitación.
4	Realizar medición del indicador de adherencia a programa de PHD en el servicio de urgencias del Hospital Occidente de Kennedy.
5	Monitoreo en tiempo real de los tiempos de atencion de pacientes clasificados como Triage II, por medio aplicativo OPORTUNA.Porcentaje Acción de Mejora evaluada”
Acciones de mejoramiento propuestas (5) en almera Inicio	Terminación	Seguimiento	Peso
“1. Realizar recorrido a servicio de urgencias del Hospital Occidente de Kennedy, identifcando areas para ubicación de pacientes Peso 20%
2. Realizar plan de trabajo de acuerdo a los hallazgos identificados en el recorrido.  Peso 20% En ejecución
3. Fortalecer el programa de PHD en el Hospital Occidente de Kennedy, mediante capacitación.  Peso 	20%
4. Realizar medición del indicador de adherencia a programa de PHD en el servicio de urgencias del Hospital Occidente de Kennedy.  Peso 20% En ejecución
5. Monitoreo en tiempo real de los tiempos de atencion de pacientes clasificados como Triage II, por medio aplicativo OPORTUNA.  Peso 20% En ejecución
Para el presente seguimiento se reviso:
3. “Fortalecer el programa de PHD en el Hospital Occidente de Kennedy, mediante capacitación.  Peso 	20%”
Recomendación: Al hacer la revisión conviene soportar adecuadamente el alcance del entregable vs la descripción de la acción 2 en los términos descrita” 2. Realizar plan de trabajo de acuerdo a los hallazgos identificados en el recorrido.  Peso 20%”
Estado: vencida 
Conclusiones o resultados del seguimiento de la acción de mejora que integra la Oportunidad de mejora:
Al verificar el soporte o avance descrito en el Plan de mejora registra:” Acta con presentación , analisis pre y postest, con listados de assitencia.”
-	Seguimiento OCI: 
El proceso reportó como soporte  y se revisó la siguiente evidencia:
-	ACTA socializacion del programa PHD Urgencias.pdf: con fecha:” FECHA: 30/09/2025” posterior a la fecha de terminación planeada para la actividad
url verificada: https://sgi.almeraim.com/sgi/lib/php/descargar.php?archivoid=396585&amp;ver=true&amp;token=69b74d69ab407daece1b189568f0c33bc2385d472c1dec17344a916333056da3
De acuerdo a los avances reportados, esta Oficina de Control Interno evidencia que el proceso documento:
“con presentación” conforme dentro del documento.(33)
“analisis pre y postest” el documento registra únicamente análisis postest con ruta.” POSTEST https://docs.google.com/forms/d/e/1FAIpQLSdjl1LQFFdYPoWODLtKf4gEzfdF6IMvvIqu3RIbL0J3ESuJ0g/viewform?usp=header” sin evidencia de análisis pretest.(16.5)
Se identifica que las evidencias presentadas corresponden al producto formulado en el plan de mejoramiento, sin embargo, están incompletas.
“con listados de asistencia”:  Con un listado que incluye identificación sin suscripción de firmas el documento reporta: “presentación de manera virtual el di 30 de septiembre”. Posterior a la fecha de terminación de la actividad.  Al hacer la revisión de las propiedades del documento registra creado 3/10/25 14: 44;. (16.5)
Fuente de la evidencia:
Al hacer la revisión de las propiedades del documento registra creado 3/10/25 14: 44: 
URl revisada: https://sgi.almeraim.com/sgi/lib/php/descargar.php?archivoid=396585&amp;ver=true&amp;token=69b74d69ab407daece1b189568f0c33bc2385d472c1dec17344a916333056da3
Con fecha de cargue 3/10/2025: 
URl revisada: https://sgi.almeraim.com/sgi/lib/php/descargar.php?token=69b74d69ab407daece1b189568f0c33bc2385d472c1dec17344a916333056da3&amp;archivoid=396585 
Recomendación:
La Oficina de Control Interno recomienda mejorar la consistencia documental y asegurar el cumplimiento del cargue de los entregables formulados en las acciones propuestas con oportunidad con la participación documentada de los actores
Nombre y apellidos del Auditor que realizo el seguimiento:
Carmen Mireya Reyes Moreno
Enfermera Auditora OCI</t>
  </si>
  <si>
    <t>Plan de mejoramiento gestión contractual</t>
  </si>
  <si>
    <t>Inadecuada Designación de Supervisores de Contratos de Prestación de Servicios Profesionales y de Apoyo a la Gestión (OPS)</t>
  </si>
  <si>
    <t>Elaborar guía para la verificación y recibo de los procesos contractuales y/o modificaciones de contratos de prestación de servicios profesionales y de apoyo a la gestión.</t>
  </si>
  <si>
    <t>Gestión de contratación</t>
  </si>
  <si>
    <t>2024-11-26 09:33 AM 0% OM - Abierta
0% Acción Mejora 1
Estado: Abierta
Fecha terminación planeada: 30/06/2025
Se evidenció que la acción no ha sido iniciada, a pesar de que su fecha de inicio estaba programada para el 22/10/2024.
0% Acción Mejora 2
Estado: Abierta
Fecha terminación planeada: 30/06/2025
Se evidenció que la acción no ha sido iniciada, a pesar de que su fecha de inicio estaba programada para el 22/10/2024.
Fecha de seguimiento: 31/10/2024 [0%]</t>
  </si>
  <si>
    <t>Normalizar Guía de Verificación y recibo de procesos contractuales y/o modificaciones contractuales de Prestación de Servicios Profesionales y de Apoyo a la Gestión en la Dirección de Contratación, Subproceso de OPS</t>
  </si>
  <si>
    <t>100% - GILMA LUCILA DUARTE AMADO: Se proyectó Guía que da lineamiento y orienta el proceso de recepción y verificación de los procesos para la suscripción de contratos de prestación de servicios profesionales y de apoyo a la gestión de la Dirección de Contratación, previo cumplimiento de requisitos legales, para dar respuesta a las necesidades institucionales. (2025-08-29) / (2025-09-01 12:47 PM)</t>
  </si>
  <si>
    <t>100% - Jaime Charari Rodriguez: Se cuenta con la guía normalizada en Almera con el código 18-02-GI-0002 Guía de Verificación y Recibo de Procesos Contractuales OPS V1 (2025-09-05) / (2025-09-05 02:23 PM)
Jaime Charari Rodriguez: No se ha iniciado la actividad (2025-02-06) / (2025-02-06 08:46 AM)
Jaime Charari Rodriguez: No se ha iniciado la actividad (2024-11-25) / (2024-11-25 02:53 PM)</t>
  </si>
  <si>
    <t>100% Acción de Mejora 
 Estado: Cumplida
Seguimiento OCI:  El proceso reportó el 29 de agosto de 2025 avance correspondiente a la formulación de la “Guía de Verificación y Recibo de Procesos Contractuales de Prestación de Servicios Profesionales y de Apoyo a la Gestión – OPS”, la cual establece los lineamientos y orientaciones para la recepción y validación de los documentos requeridos para la suscripción de contratos de prestación de servicios en la Dirección de Contratación, previo cumplimiento de los requisitos legales e institucionales.
En la plataforma ALMERA se verificaron los siguientes documentos como soporte del cumplimiento de la acción:
* 18-02-GI-0002 – Guía de Verificación y Recibo de Procesos Contractuales OPS (Versión 1).
* Documento editable de la guía (Guía de Verificación y Recibo de Procesos OPS.docx).
* Soporte de publicación en ALMERA (Publicación Guía Almera.pdf).
La Oficina de Control Interno verificó que el documento fue normalizado y cargado en la herramienta institucional con su respectiva codificación, versión y fecha, cumpliendo así con el producto definido en el Plan de Mejoramiento.
En consecuencia, se asigna un 100% de cumplimiento a la acción de mejora.
Fecha de seguimiento: 24/10/2025
Auditor(a): Iván Ramiro Acosta Puentes</t>
  </si>
  <si>
    <t xml:space="preserve">
ANGIE LIZETH CAMACHO GORDILLO 2024-11-26 09:33 AM</t>
  </si>
  <si>
    <t>Socializar Guía de Verificación y recibo de procesos contractuales y/o modificaciones contractuales de Prestación de Servicios Profesionales y de Apoyo a la Gestión en la Dirección de Contratación, Subproceso de OPS</t>
  </si>
  <si>
    <t>100% - GILMA LUCILA DUARTE AMADO: La líder del subproceso OPS, socializa al equipo de trabajo del subproceso el documento 18-02-GI-0002 Guía de Verificación y recibo de procesos Contractuales OPS conforme al orden de la presentación, aclarando dudas al respecto. (2025-08-29) / (2025-09-01 05:03 PM)</t>
  </si>
  <si>
    <t>100% - Jaime Charari Rodriguez: Se cuenta con acta de socialización de la Guía de Verificación y Recibo de Procesos Contractuales OPS - 18-02-GI-0002  (2025-09-05) / (2025-09-05 02:25 PM)
Jaime Charari Rodriguez: No se ha iniciado la actividad (2025-02-06) / (2025-02-06 08:46 AM)
Jaime Charari Rodriguez: No se ha iniciado la actividad (2024-11-25) / (2024-11-25 02:53 PM)</t>
  </si>
  <si>
    <t>100% Acción de Mejora 
 Estado: Cumplida
Seguimiento OCI: El proceso reportó el 29 de agosto de 2025 avance correspondiente, a la socialización de la “Guía de Verificación y Recibo de Procesos Contractuales y/o Modificaciones Contractuales de Prestación de Servicios Profesionales y de Apoyo a la Gestión”, código 18-02-GI-0002, ante el equipo de trabajo del subproceso OPS.
Como evidencia de esta actividad, se verificaron los siguientes documentos cargados en la plataforma institucional:
* Acta de Socialización Guía.pdf, donde se registra la asistencia del personal del subproceso OPS, el desarrollo de la presentación y las aclaraciones realizadas.
* Seguimiento Subproceso OPS.pptx, que contiene la presentación utilizada para socializar el contenido de la guía.
Esta Oficina de Control Interno confirmó que la guía previamente formulada y normalizada fue efectivamente presentada al equipo encargado de su implementación, cumpliendo con el alcance de la acción, es decir, su difusión y apropiación inicial al interior del subproceso.
En consecuencia, se asigna un 100% de cumplimiento a la acción de mejora.
Fecha de seguimiento: 24/10/2025
Auditor(a): Iván Ramiro Acosta Puentes</t>
  </si>
  <si>
    <t>Inoportunidad en la Convocatoria a Sesiones del Comité de Contratación e Inconsistencias en la información registrada en sus actas.</t>
  </si>
  <si>
    <t>Actualizar acto administrativo de Conformación del Comité Asesor de Contratación</t>
  </si>
  <si>
    <t>2024-11-26 09:35 AM 0% OM - Abierta
0% Acción Mejora 1
Estado: Abierta
Fecha terminación planeada: 30/06/2025
Se evidenció que la acción no ha sido iniciada, a pesar de que su fecha de inicio estaba programada para el 22/10/2024.
Fecha de seguimiento: 31/10/2024 [0%]</t>
  </si>
  <si>
    <t>Actualizar Resolución de conformación del Comité Asesor de Contratación que incluya los tiempos de Convocatoria a Sesiones del Comité</t>
  </si>
  <si>
    <t>100% - GILMA LUCILA DUARTE AMADO: Se firma la Resolución 2025-000662, "Por medio de la cual se conforma y reglamenta el Comité Asesor de Contratación de la Subred Integrada De Servicios De Salud Sur Occidente E.S.E. y se deroga la Resolución 439 de 2017" y es debidamente publicada en la página WEB de la entidad.
Podrá ser consultada en el siguiente link:
https://subredsuroccidente.gov.co/transparencia-y-acceso-a-la-informacion/normatividad/ 
https://subredsuroccidente.gov.co/transparencia-y-acceso-a-la-informacion/normatividad/#:~:text=Resoluci%C3%B3n%C2%A0No.%202025%2D000662 
https://subredsuroccidente.gov.co/normativa-entidad/2025/RESOLUCION_No.2025-000662.pdf
 (2025-08-29) / (2025-08-29 09:50 PM)
50% - Gabriel Ricardo Camacho Arcila: La Dirección proyectó Resolución "Por medio de la cual se deroga la Resolución 439 de 2017 y se conforma y reglamenta el Comité Asesor de Contratación de la Subred Integrada de Servicios de Salud Sur Occidente E.S.E.", documento que se encuentra en revisión (2025-03-17) / (2025-03-31 08:21 AM)</t>
  </si>
  <si>
    <t>100% - Jaime Charari Rodriguez: Se cuenta con la publicación del comité asesor con el numero 2025-000662 (2025-09-05) / (2025-09-05 02:12 PM)
50% - Jaime Charari Rodriguez: Se cuenta con acta de seguimiento de la oportunidad de mejora y proyecto de la resolución falta aprobación. (2025-07-29) / (2025-07-29 01:21 PM)
Jaime Charari Rodriguez: No se encuentra actualizado la resolución (2025-04-25) / (2025-04-25 11:23 AM)
Jaime Charari Rodriguez: No se ha iniciado la actividad (2025-02-06) / (2025-02-06 08:47 AM)
Jaime Charari Rodriguez: No se ha iniciado la actividad (2024-11-25) / (2024-11-25 02:55 PM)</t>
  </si>
  <si>
    <t>100% Acción de Mejora 
 Estado: Cumplida
Seguimiento OCI: El proceso reportó el 29 de agosto de 2025 avance correspondiente, al cumplimiento de la acción relacionada con la actualización de la resolución de conformación del Comité Asesor de Contratación.
Se evidenció la expedición y firma de la Resolución No. 2025-000662 del 29 de agosto de 2025, "Por medio de la cual se conforma y reglamenta el Comité Asesor de Contratación de la Subred Integrada de Servicios de Salud Sur Occidente E.S.E. y se deroga la Resolución 439 de 2017". 
Como soporte del cumplimiento, se verificaron en la plataforma institucional los siguientes documentos:
* RESOLUCIÓN No. 2025-000662.pdf
* Publicación Resolución 2025-000662.pdf, evidencia de divulgación en la página web de la entidad.
Adicionalmente, se verificó la publicación de la resolución en la sección oficial de Normatividad / Transparencia y Acceso a la Información del sitio web institucional, permitiendo de esta manera su accesibilidad a la ciudadanía. 
En consecuencia, se asigna un 100% de cumplimiento a la acción de mejora.
Fecha de seguimiento: 24/10/2025
Auditor(a): Iván Ramiro Acosta Puentes</t>
  </si>
  <si>
    <t xml:space="preserve">
ANGIE LIZETH CAMACHO GORDILLO 2024-11-26 09:35 AM</t>
  </si>
  <si>
    <t>Deficiencias en el seguimiento y control a la ejecución de los contratos de adquisición de bienes y servicios.</t>
  </si>
  <si>
    <t>Capacitar a los supervisores designados sobre sus responsabilidades y las consecuencias de un mal ejercicio de la supervisión.</t>
  </si>
  <si>
    <t>2024-11-26 09:29 AM 0% OM - Abierta
100% Acción Mejora 1
Estado: Abierta
Fecha terminación planeada: 30/06/2025
Se evidenció que la acción no ha sido iniciada, a pesar de que su fecha de inicio estaba programada para el 22/10/2024.
Fecha de seguimiento: 31/10/2024 [0%]</t>
  </si>
  <si>
    <t>Capacitar a los supervisores designados sobre sus responsabilidades y las consecuencias de un mal ejercicio de la supervisión con acompañamiento de la Oficina Jurídica de la Subred</t>
  </si>
  <si>
    <t>100% - GILMA LUCILA DUARTE AMADO: La Dirección de Contratación continuará con la programación de espacios de formación enfocados en la supervisión y en el tratamiento de situaciones particulares que puedan presentarse durante la ejecución contractual. (2025-07-18) / (2025-07-18 02:43 PM)
80% - Gabriel Ricardo Camacho Arcila: La Dirección de Contratación continua con las capacitaciones sobre el ejercicio de Supervisión y las Generalidades del SECOP II, de acuerdo a la entrega de Usuarios de la plataforma, a los supervisores designados para que realicen el seguimiento de la etapa de ejecución contractual. Se seguirán llevando a cabo encuentros presenciales dirigidos por la Dirección de Contratación, con apoyo de la Oficina Jurídica con el objetivo de minimizar el inadecuado ejercicio de la supervisión.  (2025-05-27) / (2025-05-30 10:43 AM)
67% - Gabriel Ricardo Camacho Arcila: Se continúa con las capacitaciones sobre el ejercicio de Supervisión y las Generalidades del SECOP II. Durante el mes de abril de 2025 se realizaron cinco (5) encuentros presenciales dirigidos por la Dirección de Contratación, con apoyo de la Oficina Jurídica. En algunos de los encuentros también participaron la Dirección de Gestión del Talento Humano y el área de Cuentas por Pagar, de acuerdo al lineamiento de entregar Usuarios de la plataforma, a los supervisores designados para que realicen el seguimiento de la etapa de ejecución contractual. (2025-05-14) / (2025-05-16 08:21 AM)
40% - Gabriel Ricardo Camacho Arcila: La Dirección de Contratación y la Oficina de Jurídica desarrollan capacitación a los funcionarios designados como supervisores que atendieron la invitación a la sesión en el Hospital de Bosa. (2025-03-27) / (2025-03-27 11:51 AM)
25% - Gabriel Ricardo Camacho Arcila: En el último trimestre de la vigencia 2024, se realizaron tres (3) sesiones de capacitación, dos presenciales que se realizaron en conjunto con la Oficina Jurídica de la Subred y la Dirección de Talento Humano; y una virtual como Encuentro de Aprendizaje, dirigidas a colaboradores designados como supervisores y como apoyo a la supervisión, sobre el ejercicio de la Supervisión abarcando temas como: Proceso Gestión de Contratación, Subproceso OPS, Manual de Supervisión, Responsabilidades de los supervisores, terminología que se debe usar en OPS, Riesgos y cotizaciones de riesgos laborales, Normatividad para el pago de riesgos laborales, Obligaciones generales en cotización y pago de riesgos laborales, reporte y atención de los accidentes de trabajo. Se podrá acceder a la grabación del encuentro virtual en el siguiente link:
https://subredsuroccidentegovco-my.sharepoint.com/:v:/g/personal/subredinforma_subredsuroccidente_gov_co/EfMxTzWEm21NuLabRxj6lgABcftFaAG5eUKjyFEkwSAmBw?e=E5Y6Du&amp;nav=eyJyZWZlcnJhbEluZm8iOnsicmVmZXJyYWxBcHAiOiJTdHJlYW1XZWJBcHAiLCJyZWZlcnJhbFZpZXciOiJTaGFyZURpYWxvZy1MaW5rIiwicmVmZXJyYWxBcHBQbGF0Zm9ybSI6IldlYiIsInJlZmVycmFsTW9kZSI6InZpZXcifX0%3D (2025-02-24) / (2025-02-24 03:09 PM)</t>
  </si>
  <si>
    <t>100% - Jaime Charari Rodriguez: Se cuenta con soportes de las capacitaciones realizadas a los supervisores y resultados de la apropiación (2025-07-29) / (2025-07-29 01:19 PM)
20% - Jaime Charari Rodriguez: Se observa actas de asistencia y presentación de la capacitación a los supervisores falta  Pre y Post test para revisar el grado de apropiación (2025-02-26) / (2025-02-26 09:24 AM)
Jaime Charari Rodriguez: No se ha iniciado la actividad (2025-02-06) / (2025-02-06 08:47 AM)
Jaime Charari Rodriguez: No se ha iniciado la actividad (2024-11-25) / (2024-11-25 02:55 PM)</t>
  </si>
  <si>
    <t>100% Acción de Mejora 1
 Estado: Cumplida
Seguimiento OCI: El proceso reportó el 29 de agosto de 2025 avance correspondiente, la ejecución de actividades orientadas al cumplimiento de la acción relacionada con la capacitación a los supervisores designados de contratos de bienes y servicios, sobre sus responsabilidades y las consecuencias de un mal ejercicio de la supervisión, con acompañamiento de la Oficina Jurídica de la Subred.
Se verificó la carpeta comprimida “Capacitaciones Ejercicio de la Supervisión I Semestre 2025.zip”, el cual contiene las actas y soportes de asistencia correspondientes a los espacios de formación desarrollados.  Dentro de dichas sesiones se abordaron temas como: Funciones, obligaciones legales y contractuales del supervisor, consecuencias disciplinarias, fiscales y penales ante el incumplimiento del deber de supervisión y lineamientos del Manual de Supervisión e Interventoría.
Así las cosas, se evidencia el cumplimiento de la acción formulada, dado que se realizaron actividades de capacitación y sensibilización a los supervisores, fortaleciendo sus competencias en materia de supervisión contractual y contando con soportes documentales que permiten su verificación.
En consecuencia, se asigna un 100% de cumplimiento a la acción de mejora.
Fecha de seguimiento: 24/10/2025
Auditor(a): Iván Ramiro Acosta Puentes</t>
  </si>
  <si>
    <t xml:space="preserve">
ANGIE LIZETH CAMACHO GORDILLO 2024-11-26 09:29 AM</t>
  </si>
  <si>
    <t>Deficiencias en la publicación y falta de publicación de documentos contractuales en el SECOP II</t>
  </si>
  <si>
    <t>Proporcionar a los supervisores designados de los contratos de bienes y servicios, las herramientas de consulta disponibles sobre la publicación de la ejecución contractual.</t>
  </si>
  <si>
    <t>2024-11-26 10:08 AM 0% OM - Abierta
0% Acción Mejora 1
Estado: Abierta
Fecha terminación planeada: 30/06/2025
Se evidenció que la acción no ha sido iniciada, a pesar de que su fecha de inicio estaba programada para el 22/10/2024.
0% Acción Mejora 2
Estado: Abierta
Fecha terminación planeada: 30/06/2025
Se evidenció que la acción no ha sido iniciada, a pesar de que su fecha de inicio estaba programada para el 22/10/2024.
Fecha de seguimiento: 31/10/2024 [0%]</t>
  </si>
  <si>
    <t>Diligenciar matriz de control de publicación de documentos de la ejecución de acuerdo a lo enviado formalmente por los supervisores al correo electrónico dispuesto para tal fin</t>
  </si>
  <si>
    <t>100% - GILMA LUCILA DUARTE AMADO: Se continua con el diligenciamiento de la matriz de control de publicación de los documentos correspondientes a la ejecución de los contratos de bienes y servicios, de acuerdo al envío que realizan los supervisores al correo electrónico dispuesto para ello. No obstante, de acuerdo al lineamiento gerencial dado al inicio de la presente vigencia, la Dirección de Contratación ha entregado a los supervisores designados, usuarios para el acceso a la plataforma SECOP II, lo que ha originado que sea la supervisión quien publique el seguimiento de la ejecución contractual. Debido a ello la información recibida en la Dirección se ha reducido. Sin embargo, se continuará diligenciando la matriz con los documentos que se alleguen a la Dirección y que se publiquen en la plataforma.   (2025-08-27) / (2025-08-27 03:25 PM)
90% - GILMA LUCILA DUARTE AMADO: Se continua con el diligenciamiento de la matriz de control de publicación de documentos correspondientes a la ejecución de los contratos de bienes y servicios de acuerdo al envío que realizan los supervisores al correo electrónico dispuesto para tal fin.
La Dirección de Contratación asignó a los supervisores designados, usuarios de la plataforma SECOP para que realicen el seguimiento de la ejecución contractual y ha realizado encuentros sobre la generalidades de la plataforma. (2025-07-18) / (2025-07-18 02:50 PM)
66.67% - Gabriel Ricardo Camacho Arcila: Desde el mes de octubre de 2024 se ha diligenciado la matriz de control de publicación de documentos correspondientes a la ejecución de los contratos de bienes y servicios de acuerdo al envío que realizan los supervisores al correo electrónico dispuesto para tal fin. (2025-03-31) / (2025-04-03 03:37 PM)</t>
  </si>
  <si>
    <t>100% - Jaime Charari Rodriguez: Se cuenta con el diligenciamiento de matriz de publicación de documentos (2025-08-27) / (2025-08-27 03:51 PM)
80% - Jaime Charari Rodriguez: Se cuenta con matriz de seguimiento de ejecución de contratos del primer trimestre, falta incluir el seguimiento del segundo trimestre. (2025-07-29) / (2025-07-29 01:14 PM)
66.67% - Jaime Charari Rodriguez: Se realiza seguimiento matriz de los contratos (2025-04-25) / (2025-04-25 11:22 AM)
Jaime Charari Rodriguez: No se ha iniciado la actividad (2025-02-06) / (2025-02-06 08:47 AM)
Jaime Charari Rodriguez: No se ha iniciado la actividad (2024-11-25) / (2024-11-25 02:54 PM)</t>
  </si>
  <si>
    <t xml:space="preserve">
ANGIE LIZETH CAMACHO GORDILLO 2024-11-26 10:08 AM</t>
  </si>
  <si>
    <t>Reiterar a  los supervisores  designados de contratos de bienes y servicios las herramientas de consulta disponibles sobre la publicación de la ejecución contractual</t>
  </si>
  <si>
    <t>100% - GILMA LUCILA DUARTE AMADO: Se actualizó el Manual de Supervisión de la Subred y con el apoyo de la Oficina Asesora de Comunicaciones se publicó en la Intranet de la entidad, ayudas prácticas que permiten al supervisor designado poder verificar de manera concreta lo establecido en el Manual de Supervisión. 
Por otra parte, la Dirección realizó capacitación en Comité de Mesa estratégica socializando al equipo directivo la Resolución 449 de 2025, "Por medio de la cual se establece el Manual de Supervisión e Interventoría de la Subred Integrada de Servicios de Salud Sur Occidente E.S.E.", como herramienta fundamental para el desarrollo del ejercicio de la supervisión. (2025-08-29) / (2025-08-29 09:27 PM)
99% - Gabriel Ricardo Camacho Arcila: La Dirección de Contratación proyectó y socializó en el aplicativo Agilsalud de la entidad Nota Interna de asunto LINEAMIENTOS PUBLICACIÓN EJECUCIÓN CONTRACTUAL CONTRATOS DE PRESTACIÓN DE SERVICIOS Y DE APOYO A LA GESTIÓN donde se comunica a los funcionarios de la entidad que se continúa asignando usuarios para la Consulta de la Plataforma SECOP II a los supervisores designados y de esta manera el supervisor pueda realizar seguimiento y garantizar que el contratista cumpla con la obligación de publicar la ejecución contractual con antelación a la siguiente aprobación de la cuenta de cobro en el aplicativo
SURESOC. (2025-05-30) / (2025-05-30 10:53 AM)
66.6% - Gabriel Ricardo Camacho Arcila: En el marco de las capacitaciones sobre el ejercicio de Supervisión, se socializa las Generalidades del SECOP II (como herramienta de Consulta y control para el supervisor), teniendo en cuenta que la Dirección de Contratación asignó usuarios de la plataforma a los funcionarios designados como supervisores. 
Se han realizado encuentros presenciales dirigidos por la Dirección de Contratación, con apoyo de la Oficina Jurídica.  (2025-05-12) / (2025-05-27 12:24 PM)</t>
  </si>
  <si>
    <t>100% - Jaime Charari Rodriguez: Se cuenta con soportes de las capacitaciones y resultados de las apropiaciones (2025-07-29) / (2025-07-29 01:17 PM)
Jaime Charari Rodriguez: No se ha iniciado la actividad (2025-02-06) / (2025-02-06 08:47 AM)
Jaime Charari Rodriguez: No se ha iniciado la actividad (2024-11-25) / (2024-11-25 02:54 PM)</t>
  </si>
  <si>
    <t>100% Acción de Mejora 
 Estado: Cumplida
Seguimiento OCI: El proceso reportó el 29 de agosto de 2025 avance correspondiente a la ejecución de actividades orientadas al cumplimiento de la acción consistente en reiterar a los supervisores de contratos de bienes y servicios las herramientas de consulta disponibles para la publicación y seguimiento de la ejecución contractual.
Esta Oficina de Control Interno evidenció que fue actualizado el Manual de Supervisión e Interventoría de la Subred, adoptado mediante la "Resolución No. 449 de 2025", y publicado en la intranet institucional.
Como evidencia del cumplimiento se revisaron los siguientes documentos:
* Presentación “Manual de Supervisión e Interventoría y Ejercicio de la Supervisión.pptx”
* Documentos “Socialización Herramientas de consulta para el ejercicio de la supervisión (1, 2 y final).pdf”
En la evidencia se observa la reiteración formal, documentada y verificable a los supervisores sobre el uso de herramientas institucionales para la consulta y reporte de la ejecución contractual.
En consecuencia, se asigna un 100% de cumplimiento a la acción de mejora.
Fecha de seguimiento: 24/10/2025
Auditor(a): Iván Ramiro Acosta Puentes</t>
  </si>
  <si>
    <t>Deficiencias en la documentación de procedimientos o lineamientos y reglamentación de las actividades propias del proceso y en la preservación del conocimiento</t>
  </si>
  <si>
    <t>Actualizar los documentos de uso del proceso de Gestión de Contratación</t>
  </si>
  <si>
    <t>2024-11-26 09:59 AM 0% OM - Abierta
0% Acción Mejora 1
Estado: Abierta
Fecha terminación planeada: 30/06/2025
Se evidenció que la acción no ha sido iniciada, a pesar de que su fecha de inicio estaba programada para el 22/10/2024.
Fecha de seguimiento: 31/10/2024 [0%]</t>
  </si>
  <si>
    <t>Actualizar los documentos y formatos de los diferentes subprocesos de la Dirección.</t>
  </si>
  <si>
    <t>100% - GILMA LUCILA DUARTE AMADO: La Dirección de Contratación ha realizado la revisión de los documentos y formatos que se manejan dentro de los diferentes subprocesos. Como consecuencia de la actividad se ha solicitado a la Oficina de Calidad la actualización, la exclusión y la inclusión de documentos que se manejan en los diferentes subprocesos de la Dirección. Los mismos pueden ser consultados en Almera (2025-08-29) / (2025-08-29 10:43 PM)
90% - GILMA LUCILA DUARTE AMADO: La Dirección de Contratación realiza la revisión de los documentos y formatos que se manejan diariamente dentro de los diferentes subprocesos, y como consecuencia de esta actividad, se ha solicitado a la Oficina de Calidad la exclusión y modificación en Almera conforme lo informado en el acta anexa. Los docuemntos pueden ser consultados en el aplicativo. (2025-07-18) / (2025-07-18 02:30 PM)
20% - Gabriel Ricardo Camacho Arcila: La Dirección de Contratación ha estado realizado la revisión de los documentos y formatos que se manejan dentro de los diferentes subprocesos. Como consecuencia de la actividad se ha solicitado a la Oficina de Calidad la exclusión y modificación de los formatos. (2025-03-17) / (2025-03-31 08:12 AM)</t>
  </si>
  <si>
    <t>100% - Jaime Charari Rodriguez: De acuerdo a la revisión de listado maestro del mes de agosto se encuentra actualizados los documentos Listado_maestro_de_documentos20250901_102337 (2025-09-05) / (2025-09-05 02:19 PM)
90% - Jaime Charari Rodriguez: Se realizo el seguimiento de los documentos pendientes de actualización d acuerdo a la ultima información esta pendiente la actualización de 5 documentos con corte 30/09/2025 (2025-07-29) / (2025-07-29 01:09 PM)
20% - Jaime Charari Rodriguez: Se evidencia seguimiento a los documentos pendientes de actualización (2025-04-25) / (2025-04-25 11:19 AM)
Jaime Charari Rodriguez: No se ha iniciado la actividad (2025-02-06) / (2025-02-06 08:46 AM)
Jaime Charari Rodriguez: No se ha iniciado la actividad (2024-11-25) / (2024-11-25 02:54 PM)</t>
  </si>
  <si>
    <t xml:space="preserve">
ANGIE LIZETH CAMACHO GORDILLO 2024-11-26 09:59 AM</t>
  </si>
  <si>
    <t>Deficiencias en el seguimiento y control a la ejecución de los contratos de prestación de servicios profesionales y de apoyo a la gestión (OPS)</t>
  </si>
  <si>
    <t>Proporcionar a los supervisores designados de los contratos de prestación de servicios y de apoyo a la gestión, las herramientas de consulta disponibles sobre el ejercicio de la supervisión</t>
  </si>
  <si>
    <t>2024-11-26 10:15 AM 0% OM - Abierta
0% Acción Mejora 1
Estado: Abierta
Fecha terminación planeada: 30/06/2025
Se evidenció que la acción no ha sido iniciada, a pesar de que su fecha de inicio estaba programada para el 22/10/2024.
Fecha de seguimiento: 31/10/2024 [0%]</t>
  </si>
  <si>
    <t>Capacitar a los supervisores designados, con acompañamiento de la Oficina Jurídica de la Subred, sobre: 1. Herramientas de consulta disponibles sobre el ejercicio de la Supervisión.  2. Las responsabilidades del Supervisor designado. 3. Consecuencias de un mal ejercicio de la Supervisión.</t>
  </si>
  <si>
    <t>100% - GILMA LUCILA DUARTE AMADO: Finalizando el I semestre de la vigencia se realizó capacitación virtual sobre el Manual de Supervisión de la Entidad. 
La Dirección de Contratación continuará con la programación de espacios de formación enfocados en la supervisión y en el tratamiento de situaciones particulares que puedan presentarse durante la ejecución contractual
 (2025-07-18) / (2025-07-18 02:56 PM)
100% - GILMA LUCILA DUARTE AMADO: Finalizando el I semestre de la vigencia se realizó capacitación virtual sobre el Manual de Supervisión de la Entidad. 
La Dirección de Contratación continuará con la programación de espacios de formación enfocados en la supervisión y en el tratamiento de situaciones particulares que puedan presentarse durante la ejecución contractual
 (2025-07-18) / (2025-07-18 02:42 PM)
80% - Gabriel Ricardo Camacho Arcila: La Dirección de Contratación continua con las capacitaciones sobre el ejercicio de Supervisión y las Generalidades del SECOP II, de acuerdo a la entrega de Usuarios de la plataforma, a los supervisores designados para que realicen el seguimiento de la etapa de ejecución contractual. Se seguirán llevando a cabo encuentros presenciales dirigidos por la Dirección de Contratación, con apoyo de la Oficina Jurídica con el objetivo de minimizar el inadecuado ejercicio de la supervisión.  (2025-05-27) / (2025-05-30 10:44 AM)
67% - Gabriel Ricardo Camacho Arcila: Se continúa con las capacitaciones sobre el ejercicio de Supervisión y las Generalidades del SECOP II. Durante el mes de abril de 2025 se realizaron cinco (5) encuentros presenciales dirigidos por la Dirección de Contratación, con apoyo de la Oficina Jurídica. En algunos de los encuentros también participaron la Dirección de Gestión del Talento Humano y el área de Cuentas por Pagar, de acuerdo al lineamiento de entregar Usuarios de la plataforma, a los supervisores designados para que realicen el seguimiento de la etapa de ejecución contractual. (2025-05-14) / (2025-05-16 08:33 AM)
67% - Gabriel Ricardo Camacho Arcila: Se continúa con las capacitaciones sobre el ejercicio de Supervisión y las Generalidades del SECOP II. Durante el mes de abril de 2025 se realizaron cinco (5) encuentros presenciales dirigidos por la Dirección de Contratación, con apoyo de la Oficina Jurídica. En algunos de los encuentros también participaron la Dirección de Gestión del Talento Humano y el área de Cuentas por Pagar, de acuerdo al lineamiento de entregar Usuarios de la plataforma, a los supervisores designados para que realicen el seguimiento de la etapa de ejecución contractual. (2025-05-14) / (2025-05-16 08:33 AM)
67% - Gabriel Ricardo Camacho Arcila: Se continúa con las capacitaciones sobre el ejercicio de Supervisión y las Generalidades del SECOP II. Durante el mes de abril de 2025 se realizaron cinco (5) encuentros presenciales dirigidos por la Dirección de Contratación, con apoyo de la Oficina Jurídica. En algunos de los encuentros también participaron la Dirección de Gestión del Talento Humano y el área de Cuentas por Pagar, de acuerdo al lineamiento de entregar Usuarios de la plataforma, a los supervisores designados para que realicen el seguimiento de la etapa de ejecución contractual. (2025-05-14) / (2025-05-16 08:20 AM)
40% - Gabriel Ricardo Camacho Arcila: La Dirección de Contratación y la Oficina de Jurídica desarrollan capacitación a los funcionarios designados como supervisores que atendieron la invitación a la sesión en el Hospital de Bosa. (2025-03-27) / (2025-03-27 11:50 AM)
25% - Gabriel Ricardo Camacho Arcila: En el último trimestre de la vigencia 2024, se realizaron tres (3) sesiones de capacitación, dos presenciales que se realizaron en conjunto con la Oficina Jurídica de la Subred y la Dirección de Talento Humano; y una virtual como Encuentro de Aprendizaje, dirigidas a colaboradores designados como supervisores y como apoyo a la supervisión, sobre el ejercicio de la Supervisión abarcando temas como: Proceso Gestión de Contratación, Subproceso OPS, Manual de Supervisión, Responsabilidades de los supervisores, terminología que se debe usar en OPS, Riesgos y cotizaciones de riesgos laborales, Normatividad para el pago de riesgos laborales, Obligaciones generales en cotización y pago de riesgos laborales, reporte y atención de los accidentes de trabajo. Se podrá acceder a la grabación del encuentro virtual en el siguiente link:
https://subredsuroccidentegovco-my.sharepoint.com/:v:/g/personal/subredinforma_subredsuroccidente_gov_co/EfMxTzWEm21NuLabRxj6lgABcftFaAG5eUKjyFEkwSAmBw?e=E5Y6Du&amp;nav=eyJyZWZlcnJhbEluZm8iOnsicmVmZXJyYWxBcHAiOiJTdHJlYW1XZWJBcHAiLCJyZWZlcnJhbFZpZXciOiJTaGFyZURpYWxvZy1MaW5rIiwicmVmZXJyYWxBcHBQbGF0Zm9ybSI6IldlYiIsInJlZmVycmFsTW9kZSI6InZpZXcifX0%3D
 (2025-02-24) / (2025-02-24 03:07 PM)</t>
  </si>
  <si>
    <t>100% - Jaime Charari Rodriguez: Se cuenta con soporte de las capacitaciones y resultados de la apropiación del primer y segundo trimestre (2025-07-29) / (2025-07-29 01:05 PM)
20% - Jaime Charari Rodriguez: Se evidencia actas de la capacitación realizada a los supervisores con la presentación pero falta la realización del Pre y Post test para revisar el grado de apropiación (2025-02-26) / (2025-02-26 09:22 AM)
Jaime Charari Rodriguez: No se ha iniciado la actividad (2025-02-06) / (2025-02-06 08:46 AM)
Jaime Charari Rodriguez: No se ha iniciado la actividad (2024-11-25) / (2024-11-25 02:54 PM)</t>
  </si>
  <si>
    <t>100% Acción de Mejora 
 Estado: Cumplida
Seguimiento OCI: El proceso reportó el 18 de julio de 2025 avance correspondiente a las capacitaciones dirigidas a los supervisores de contratos sobre el ejercicio de la supervisión. Para ello, se desarrollaron jornadas formativas en el primer semestre de la vigencia, en modalidad virtual, socializando el contenido del Manual de Supervisión e Interventoría de la Entidad.
En la verificación realizada por esta Oficina de Control Interno se revisó la evidencia aportada (Capacitaciones Ejercicio de la Supervisión I Semestre 2025.zip) así como las actas del 12 de marzo, 02 de abril y 05 de abril de 2025, donde se constató lo siguiente:
✔ Se contó con la participación del Jefe de la Oficina Jurídica, cumpliendo lo establecido en la formulación de la acción.
✔ Se abordaron los temas definidos en la acción de mejora:
* Herramientas institucionales para el ejercicio de la supervisión.
* Responsabilidades del supervisor designado.Implicaciones jurídicas y consecuencias derivadas de un inadecuado ejercicio de la supervisión.
✔ Se verificó asistencia de supervisores y funcionarios responsables en materia contractual
No obstante, se recomienda dejar evidencia de cierre y consolidación formal de la formación ante la totalidad de supervisores designados, incluyendo listado final de asistentes, certificaciones o acta de cierre, para fortalecer la trazabilidad del proceso y garantizar apropiación institucional del conocimiento.
En consecuencia, se asigna un 100% de cumplimiento a la acción de mejora.
Fecha de seguimiento: 24/10/2025
Auditor(a): Iván Ramiro Acosta Puentes</t>
  </si>
  <si>
    <t xml:space="preserve">
ANGIE LIZETH CAMACHO GORDILLO 2024-11-26 10:15 AM</t>
  </si>
  <si>
    <t>El Hospital de Salud Mental Floralia no garantizó la dotación en seguridad necesaria para la atención de los pacientes toda vez que, no soporta mantenimiento preventivo y la calibración según recomendaciones del fabricante de los equipos biomédicos.</t>
  </si>
  <si>
    <t>2025-07-21 08:49 AM Se cierra OM teniendo en cuenta que se cumple con la acción definida al 100%. 
 1. Ejecutar el cronograma de mantenimiento y calibraciones, y registrarlo en la hoja de vida de los equipos biomédicos del Hospital de Salud Mental Floralia 100%. [100%]</t>
  </si>
  <si>
    <t>Ejecutar el cronograma de mantenimiento y calibraciones, y registrarlo en la hoja de vida de los equipos biomédicos del  Hospital de Salud Mental Floralia</t>
  </si>
  <si>
    <t>2025-09-09</t>
  </si>
  <si>
    <t>100% - Nasly Ximena Jordan Murillo: se adjunta cronograma de mantenimiento y calibracion de equipos  de acuerdo a lo programado en el 2025  se encuentra ejecutado de acuerdo a lo proyectado. (2025-07-13) / (2025-07-13 06:47 PM)</t>
  </si>
  <si>
    <t>70% - Sandra Patricia Giraldo Cosma: Se requiere evidencia del seguimiento en Almera del cumplimiento del cronograma de mantenimiento y calibraciones  (2025-10-03) / (2025-10-03 01:47 AM)
70% - Sandra Patricia Giraldo Cosma: Se requiere evidencia del seguimiento en Almera del cumplimiento del cronograma de mantenimiento y calibraciones  (2025-09-12) / (2025-10-03 01:46 AM)
70% - Sandra Patricia Giraldo Cosma: Se requiere evidencia del seguimiento en Almera del cumplimiento del cronograma de mantenimiento y calibraciones  (2025-08-08) / (2025-10-03 01:46 AM)
70% - Sandra Patricia Giraldo Cosma: De acuerdo con la solicitud de la acción se adjunta el cronograma de mantenimiento del hospital de salud mental Floralia con los registros de los mantenimientos realizados (2025-07-21) / (2025-07-21 08:48 AM)</t>
  </si>
  <si>
    <t>ccion :01
Estado: cumpida
Fecha de vencimiento: 09-09-2025  
Seguimiento OCI:
Se evidencia los productos entregables que da razón a la acción de mejoramiento propuesta como es  : 
Se evidencia dentro del entregable que da razón a la acción de mejoramiento propuesta como es:  
-. Cronograma de mantenimiento y calibraciones que se encuentren asociadas a los equipos del Hospital Salud Mental Floralia 14-02-FO-0021 Cronograma de ma https://sgi.almeraim.com/sgi/lib/php/descargar.php?token=5ba734b21d95813c434f4c32a2e4e87503539d1e98598819a0f0cce19c3042bd&amp;archivoid=365915ntenimiento preventivo de equipos biomédicos 2025.xlsx - Descargar - Almera
 -. Informe de mantenimiento y calibraciones de Gestión de la tecnología biomédica de la unidad de salud mental Floralia  código 02-03-0055 de fecha 10-06-205 v1. https://sgi.almeraim.com/sgi/lib/php/descargar.php?token=18f7737ed9fb4123045d3460a4a17ce7969cf086bccae2bac0abb58db7c28c64&amp;archivoid=396997.
Por lo anterior en el seguimiento efectuado con corte al 30 de septiembre de 2025, se dio por cumplida la acción con un 100%.</t>
  </si>
  <si>
    <t>WILLIAM FORERO JIMEZ</t>
  </si>
  <si>
    <t>El Hospital de Salud Mental Floralia NO garantiza el cumplimiento de los estándares de habilitación del servicio de toma de muestras de laboratorio toda vez que; esta actividad se realiza en el área para procedimientos; incurriendo en el incumplimiento del estándar de infraestructura del numeral 11.3.11 Servicio de Toma de Muestras de Laboratorio Clínico del Manual de inscripción de prestadores y habilitación de servicios de salud adoptado por la Resolución 3100 del 2019.</t>
  </si>
  <si>
    <t>Actualizar el INSTRUCTIVO DEINTERNACION PARCIAL EN HOSPITAL Y HOSPITALIZACIÓN EN UNIDAD DE SALUD MENTAL Cód. 07-01-IN-0030</t>
  </si>
  <si>
    <t>2025-09-15</t>
  </si>
  <si>
    <t>100% - Diana Lucero Pardo Camacho: Dando cumplimiento a  OM 3824 se da cumplimiento del 100% a la actividades:
1.Actualización de INSTRUCTIVO DE INTERNACION PARCIAL EN HOSPITAL Y HOSPITALIZACIÓN EN UNIDAD DE SALUD MENTAL Cód. 07-01-IN-0030 V3 
2 Capacitación al talento humano de enfermería en el ajuste realizado en el INSTRUCTIVO DE INTERNACION PARCIAL EN HOSPITAL Y HOSPITALIZACIÓN EN UNIDAD DE SALUD MENTAL Cód. 07-01-IN-0030.
 (2025-09-10) / (2025-09-10 03:24 PM)
80% - Sandra Patricia Giraldo Cosma: Se  Actualiza  INSTRUCTIVO DEINTERNACION PARCIAL EN HOSPITAL Y HOSPITALIZACIÓN EN UNIDAD DE SALUD MENTAL Cód. 07-01-IN-0030, incluyendo PROCESO DE TOMA DE LABORATORIOS EN UNIDAD DE SALUD MENTAL. (2025-08-28) / (2025-08-28 02:31 PM)
20% - Diana Lucero Pardo Camacho: Se solicita documento de INSTRUCTIVO DEINTERNACION PARCIAL EN HOSPITAL Y HOSPITALIZACIÓN EN UNIDAD DE SALUD MENTAL Cód. 07-01-IN-0030 al área de Almera con el fin de iniciar la respectiva actualización.  (2025-07-22) / (2025-07-22 11:44 AM)</t>
  </si>
  <si>
    <t>100% - Sandra Patricia Giraldo Cosma: En el seguimiento de primer orden se evidencia instructivo actualizado y socializado dando alcance a lo requerido en la acción (2025-09-12) / (2025-09-12 10:59 PM)
10% - Sandra Patricia Giraldo Cosma: Se realiza seguimiento de primer orden especificando que se hace solicitud del documento para realizar su actualización (2025-08-17) / (2025-08-17 09:30 PM)</t>
  </si>
  <si>
    <t xml:space="preserve">Fecha de seguimiento: 25-10-2025  
Porcentaje Acción de Mejora N.   
Nivel de cumplimiento de cada acción de mejora:       Cumplida  
Porcentaje de cada acción de mejora para el periodo evaluado: 100%  
Fecha inicial de la acción de mejora 23-07-2025 fecha de terminación 15-09-2025  
Soporte o evidencia del avance de la acción de mejora: Se evidencia los productos entregables que de razón a la acción de mejoramiento: 
      *. Instructivo de Internación Parcial en Hospital y Hospitalización en Unidad de Salud Mental V3.pdf identificado con el código 07-01-IN-0030. NOhttps://sgi.almeraim.com/sgi/lib/php/descargar.php?archivoid=383219&amp;ver=trueMBRE DEL MANUAL 
*. acta de capacitación en actualización instructivo internación toma laboratorios 2025 salud mental.doc  
       *. Listado de asistencia Actualización instructivo toma de Muestras de laboratorio OM 3824.pdf 
          .https://sgi.almeraim.com/sgi/lib/php/descargar.php?archivoid=388010&amp;ver=true 
No se ha registrado seguimientos por parte de la Oficina de Control Interno. 
Conclusiones o resultados del seguimiento de la acción de mejora que integra la Oportunidad de mejora:  
Al verificar los entregables estos dan cuenta de la acción propuesta., dando cumplimiento a los soportes cargados a la oportunidad de mejora.  
Estado:  cumplida   
Nombre y apellidos del Auditor que realizo el seguimiento:  
William Forero Jiménez – profesional OCI  
 </t>
  </si>
  <si>
    <t>William  Forero</t>
  </si>
  <si>
    <t>Tomar decisiones frente a las desviaciones encontradas en la adherencia al procedimiento. 08-04-PR-0013</t>
  </si>
  <si>
    <t>2025-09-30</t>
  </si>
  <si>
    <t>99% - LUPE ADELAIDA PINILLA ORTEGA: De acuerdo a la adherencia del procedimiento se dará continuidad con los contrales establecidos  (2025-09-18) / (2025-09-18 11:26 AM)</t>
  </si>
  <si>
    <t>10% - ELIZABETH PINILLA CAMACHO: Se requiere el resultado de la medicion de adherencia para establecer el cumplimiento y ejecutar esta actividad (2025-09-29) / (2025-09-29 07:32 PM)</t>
  </si>
  <si>
    <t xml:space="preserve"> No se evidencia el producto entregable correspondiente al informe de las acciones tomadas frente a las desviaciones encontradas en la adherencia al procedimiento. 08-04-PR-0013.
Por lo anterior en el seguimiento efectuado con corte al 30 de septiembre de 2025, no se dio por cumplida la acción con un porcentaje de  0%.</t>
  </si>
  <si>
    <t>Realizar seguimiento trimestral a los riesgos incluidos en el proceso hospitalario relacionados con la donación de organos y tejidos</t>
  </si>
  <si>
    <t xml:space="preserve">Fecha de seguimiento: 25-10-2025  
Porcentaje Acción de Mejora N.3 
Nivel de cumplimiento de cada acción de mejora:  
Porcentaje de cada acción de mejora para el periodo evaluado: 100%  
Fecha inicial de la acción de mejora 10-07-2025 fecha de terminación 31-12-2025  
Soporte o evidencia del avance:    
Seguimiento primer trimestre https://sgi.almeraim.com/sgi/lib/php/descargar.php?token=880a7f74459a0cf1899541bbdcc3eff2ca4b2d39186b7e507b5780c9627d19b8&amp;archivoid=3559593643- 01-01-FO-0018 Matriz de Riesgos AMFE V1 2 -evaluación I trimestre.xlsx - Descargar - Almera 
Seguimiento segundo trimestre  3643- 01-01-FO-0018 Matriz de Riesgos AMFE V1 2 -evaluación II trimestre 2025.xlsx - Descargar - Almera 
No se ha registrado seguimientos por parte de la Oficina de Control Interno. 
Conclusiones o resultados del seguimiento de la acción de mejora que integra la Oportunidad de mejora:  
Al verificar los entregables estos dan cuenta de la acción propuesta., dando cumplimiento a los soportes cargados a la oportunidad de mejora.  
Estado:  Cumplida    
 </t>
  </si>
  <si>
    <t>Auditoría interna basada en riesgos al proceso Gestión del Riesgo en Salud</t>
  </si>
  <si>
    <t>Debilidades en la implementación de la Guía para la administración del riesgo y el diseño de controles, toda vez que, se identificaron debilidades en la identificación y estructura de los riesgos y controles.</t>
  </si>
  <si>
    <t>Fortalecer la adecuada identificación de la causa inmediata y la causa raíz atendiendo lo establecido en la Guía mencionada.</t>
  </si>
  <si>
    <t>Gestión del Riesgo en Salud</t>
  </si>
  <si>
    <t>Monitoreo de los controles establecidos</t>
  </si>
  <si>
    <t>2023-12-31</t>
  </si>
  <si>
    <t>0% Acción de Mejora 3
 Estado: Vencida
Seguimiento OCI: Se identificó un reporte del 10 de julio de 2024, en el cual se cargó como evidencia el documento "SOPORTE CARGUE RIESGOS ABR_JUN_2024_ALMERA.pdf". No obstante, se observó que el proceso no generó reportes mensuales al cierre de la vigencia 2024 y, en lo corrido de la vigencia 2025, únicamente se evidenció un seguimiento correspondiente al mes de enero.
Ante esta situación, esta Oficina de Control Interno procedió a verificar en los controles del proceso la frecuencia establecida para el reporte, encontrando que esta no se está cumpliendo. Lo anterior, a pesar de que la segunda línea de defensa ha señalado en su seguimiento que "No registra seguimiento dentro de los 20 días calendario de reporte".
Con base en lo anterior, no se asigna porcentaje de avance a la acción de mejora propuesta.
Fecha de seguimiento: 31/03/2025</t>
  </si>
  <si>
    <t>Estado: cumpida extemporanea
Fecha de vencimiento: 31-12-2023  
Seguimiento OCI:
Se evidencia dentro del entregable que da razón a la acción de mejoramiento propuesta como es:  
Soporte de cargue trimestral de los riesgos asignados desde la Dirección a PSPIC del primer trimestre de 2024 SOPORTE CARGUE RIEShttps://sgi.almeraim.com/sgi/lib/php/descargar.php?archivoid=231810&amp;ver=trueGOS 
*.ENE_MAR_2024_ALMERA.pdhttps://sgi.almeraim.com/sgi/lib/php/descargar.php?archivoid=231810&amp;ver=truef - Descargar - Almera, Julio -septiembre 2023 descarghttps://sgi.almeraim.com/sgi/lib/php/descargar.php?archivoid=231810&amp;ver=truear.php 
*.Octubre -diciembre 2023 descarghttps://sgi.almeraim.com/sgi/lib/php/descargar.php?archivoid=231810&amp;ver=truear.php 
Por lo anterior en el seguimiento efectuado con corte al 30 de septiembre de 2025, se dio por cumplida la acción con un 100%.</t>
  </si>
  <si>
    <t>Adicional observada</t>
  </si>
  <si>
    <t>Definir los riesgos y controles para la Dirección de gestión del riesgo en salud.</t>
  </si>
  <si>
    <t>100% Acción de Mejora 1
Estado: Cumplida
Seguimiento OCI: En el reporte del 13 de febrero de 2023, el proceso responsable informó que (...) una vez realizados los análisis correspondientes por parte de la Dirección, se realizó articulación con el Referente del Eje de Riesgo con el fin de establecer de manera adecuada los criterios de los riesgos definidos por la Dirección de Gestión del Riesgo en Salud, así como la causa inmediata y raíz de cada uno de los riesgos identificados.
En cuanto a las evidencias, se identificó los siguientes soportes:
•APROPIACION PLATAFORMA ESTATEGICA 2023 Ref Riesgos.pptx
•Envió_Formato-01-01-FO-00015_VERIFICACIÓNACTIVIDADES FRAUDULENTAS_17012024.pdf
• Envió_Solicitud_Actualización Mapa de Riesgos.pdf
Con base en lo anterior, esta Oficina de Control Interno da por cumplida la acción de mejora propuesta en el Plan de Mejoramiento, en la medida en que se evidenció, mediante la comparación de los riesgos entre las vigencias 2023 y 2024, la actualización efectiva del mapa de riesgos del proceso.</t>
  </si>
  <si>
    <t>Nathaly Cárdenas</t>
  </si>
  <si>
    <t>Establecer los riesgos y controles para la Dirección de gestión del riesgo en salud.</t>
  </si>
  <si>
    <t>100% Acción de Mejora 2
Estado: Cumplida
Seguimiento OCI: En el reporte del 02 de mayo de 2023, el proceso responsable informó que (...) Durante el mes de Abril del 2023, se da a conocer a los líderes de subprocesos y convenios a cargo la propuesta de Riesgo Operativos definidos por Dirección, con el fin de lograr alcanzar resultados positivos.
Para el mes de mayo del 2023, se realiza mesa de trabajo con el Referente de Eje de Riesgo, a fin de validar y realizar ajustes que a lugar se presentan y así realizar modificación y cargue del Mapa de Riesgos Operativos definidos para la Dirección.
En cuanto a las evidencias, se identificó los siguientes soportes:
•Acta_Mesa Equipo Primario PyD _28042023.pdf
•Acta_Verificación Riesgos_Vigencia 2024_DGRS.pdf
Con base en lo anterior, esta Oficina de Control Interno da por cumplida la acción de mejora propuesta en el Plan de Mejoramiento, en la medida en que se evidenció, mediante la comparación de los riesgos entre las vigencias 2023 y 2024, la actualización efectiva del mapa de riesgos del proceso.</t>
  </si>
  <si>
    <t>100% Acción de Mejora 2
Estado: Cumplida
Seguimiento OCI: En el reporte del 02 de mayo de 2023, el proceso responsable informó que (...) Durante el mes de Abril del 2023, se da a conocer a los líderes de subprocesos y convenios a cargo la propuesta de Riesgo Operativos definidos por Dirección, con el fin de lograr alcanzar resultados positivos.
Para el mes de mayo del 2023, se realiza mesa de trabajo con el Referente de Eje de Riesgo, a fin de validar y realizar ajustes que a lugar se presentan y así realizar modificación y cargue del Mapa de Riesgos Operativos definidos para la Dirección.
En cuanto a las evidencias, se identificó los siguientes soportes:
•Acta_Mesa Equipo Primario PyD _28042023.pdf
•Acta_Verificación Riesgos_Vigencia 2024_DGRS.pdf
Con base en lo anterior, esta Oficina de Control Interno da por cumplida la acción de mejora propuesta en el Plan de Mejoramiento, en la medida en que se evidenció, mediante la comparación de los riesgos entre las vigencias 2023 y 2024, la actualización efectiva del mapa de riesgos del proceso</t>
  </si>
  <si>
    <t>Promedio estancia, capacidad instalada de talento humano y oportunidad programación de cirugías</t>
  </si>
  <si>
    <t>Hospitalización Medicina Interna Fontibón: 
Estancia en el Servicio de Hospitalización – Medicina Interna: “El 42% de las instituciones presentaron estancias largas de acuerdo con la meta institucional. Se identificó que las posibles causas subyacentes a las estancias prolongadas en las instituciones de salud obedecen a complicaciones en el estado de salud del paciente durante su período de recuperación, factores sociales como el abandono, y finalmente, obstáculos o barreras de índole administrativa. Algunas de las complicaciones incluyen demoras en la autorización de suministros médicos esenciales para la recuperación domiciliaria, como el servicio de oxígeno. Del mismo modo, se han experimentado contratiempos en las autorizaciones para la realización de exámenes diagnósticos por parte de las Entidades Promotoras de Salud (EPS)”.
Homologada con hallazgo control interno
No se cumple con la meta propuesta para el año 2023 superandola en 0,1 para el indicador Promedio estancia hospitalaria de la Subred Sur Occidente</t>
  </si>
  <si>
    <t>Fortalecer el seguimiento al indicador de promedio estancia, enfocado a cumplimiento de meta institucional.</t>
  </si>
  <si>
    <t>2024-11-26 04:45 PM 13% OM - Abierta
15% AM
Estado: Abierta
• Fecha de terminación planeada: 31/12/2024
Acción de mejora 1: Realizar Ronda administrativa de manera mensual en las unidades Hospitalarias de acuerdo al 07-00-IN-0002 Instructivo Rondas Gestión Hospitalaria V4
Seguimiento OCI: En los seguimientos realizados por el autocontrol se evidenció:
• Acta de rondas de enero a marzo de 2024, en la cual se documentó la socialización de los casos identificados, con los listados de asistencia.
• Acta de la ronda administrativa en servicios de hospitalización del 13/03/2024, con firmas.
• Listado de asistencia del 19/07/2024 de la ronda administrativa en Floralia.
• Fotografías del cuaderno de seguimiento.
• Acta del 20/07/2024, en la que se evidencia la ronda administrativa en la unidad de Floralia, acompañada de listado de asistencia.
En el plan de mejora formulado, se estableció como entregable un Informe de resultados de la ronda administrativa por unidad hospitalaria. Con base en lo anterior, se evidencia un avance del 15% en la acción de mejora, ya que se presentaron tres actas de rondas administrativas. Sin embargo, el seguimiento no se realizó en el formato 07-00-IN-0002 Rondas de Gestión Hospitalaria y tampoco se incluyó el informe de resultados de las rondas administrativas por unidad hospitalaria, como se había definido en el plan de mejora.
Por lo tanto, se insta al autocontrol a realizar la acción conforme a lo establecido en el plan y a aportar la evidencia correspondiente en el formato adecuado, de manera que se puedan observar los resultados de las rondas administrativas.
25% AM
Estado: Abierta
• Fecha de terminación planeada: 31/12/2024
Acción de mejora 2: Presentar resultados trimestralmente de las Rondas administrativas en el EPM hospitalario de las unidades hospitalarias con acciones realizadas para subsanar los hallazgos en caso de que aplique.
Seguimiento OCI: En los seguimientos realizados por el autocontrol se evidenció:
• Acta de enero a marzo de 2024, en la cual se documenta la socialización de los casos identificados en rondas administrativas, con los listados de asistencia.
• Acta del 05/04/2024, en la cual se socializan los pacientes en condición de abandono.
• Acta del 03/09/2024 de la mesa de mejora primaria de Hospitalización, donde se observa la socialización de las rondas administrativas de las unidades Bosa, Tintal y Floralia, con su respectivo listado de asistencia.
• Formato de ronda administrativa en servicios de urgencias del 29/08/2024.
• Presentación de la ronda administrativa del hospital de Bosa.
En el plan de mejora formulado, se estableció como entregable un Acta mensual de EPM hospitalario. Con base en lo anterior, se evidenció un avance del 25%, ya que se observó un acta de socialización en la que se presentaron resultados trimestrales de las rondas administrativas en el EPM hospitalario.
Se insta al autocontrol a realizar la acción conforme a lo establecido en el plan de mejora y a presentar la evidencia correspondiente de manera organizada y en el formato adecuado, de acuerdo con el entregable definido en el plan de mejora.
0% AM
Estado: Abierta
• Fecha de terminación planeada: 31/12/2024
Acción de mejora 3: Socializar de manera mensual los resultados del indicador Promedio estancia hospitalaria en la reunión de gobierno clínico realizada por la Dirección Hospitalaria.
Seguimiento OCI: En el seguimiento realizado por el autocontrol, se evidenció acta de Gobierno Clínico del 19/03/2024, en la cual se incluyó información sobre la estancia hospitalaria; sin embargo, no se observó la socialización específica de los resultados del indicador Promedio estancia hospitalaria.
En el plan de mejora formulado, se estableció como entregable Acta mensual con registro de asistencia de la reunión de gobierno clínico. Teniendo en cuenta lo anterior, no se evidenció avance en esta acción de mejora, ya que en el acta presentada como evidencia no se registró la socialización del indicador y no se han aportado más evidencias, a pesar de que en la acción de mejora se indica que la socialización debe realizarse de manera mensual.
Por lo tanto, se insta al autocontrol a cumplir con la acción según lo establecido en el plan de mejora y a aportar la evidencia requerida de forma clara y consistente con lo definido en el plan de mejora.
Fecha de seguimiento: 13/11/2024 [13%]</t>
  </si>
  <si>
    <t>Realizar Ronda administrativa de manera mensual en las unidades Hospitalarias de acuerdo al 07-00-IN-0002 Instructivo Rondas Gestión Hospitalaria V4.</t>
  </si>
  <si>
    <t>2024-12-31</t>
  </si>
  <si>
    <t>50% Acción de Mejora 1
 Estado: Vencida
Seguimiento OCI: El proceso reportó como avance la elaboración del Informe de Cumplimiento de Rondas Administrativas correspondiente al cuarto trimestre del año 2024. En el documento se relaciona el desarrollo de rondas por unidad hospitalaria en las sedes: Hospital Occidente de Kennedy, Hospital de Bosa, Unidad de Salud Mental Floralia y Hospital Pediátrico Tintal.
El informe la definición y objetivos de la ronda administrativa según lo dispuesto en el Instructivo 07-00-IN-0002 versión 5.
Registro de actividades realizadas por sede durante los meses de octubre, noviembre y diciembre de 2024, incluyendo egresos, traslados, gestión de oxígeno, remisiones, procedimientos, entre otros. Consolidado de gestiones realizadas por la Subred durante el trimestre.
No obstante, se evidencian los siguientes aspectos:
• El informe no está diligenciado en el formato oficial definido en el instructivo 07-00-IN-0002, como fue establecido en el plan de mejora.
• El documento no incluye soportes verificables por cada unidad hospitalaria (como actas de ronda, listados de asistencia o registros firmados en Almera), que permitan validar la trazabilidad y realización efectiva de cada una de las rondas.
•El reporte corresponde únicamente a un trimestre y no da cuenta del cumplimiento de la acción de forma mensual ni por toda la vigencia, como lo exige el producto formulado.
En ese sentido, no se cumple aún con el producto esperado en su totalidad, por lo que esta Oficina de Control Interno asigna un 50% de cumplimiento de la acción de mejora formulada. 
Fecha de seguimiento: 31/03/2025</t>
  </si>
  <si>
    <t>Fecha de vencimiento: 31-12-2024  
Seguimiento OCI:
No se evidencia dentro de los productos entregables que dan razón a la acción de mejoramiento propuesta como es:   
• El informe no está diligenciado en el formato oficial definido en el instructivo 07-00-IN-0002, como fue establecido en el plan de mejora. 
• El documento no incluye soportes verificables por cada unidad hospitalaria (como actas de ronda, listados de asistencia o registros firmados en Almera), que permitan validar la trazabilidad y realización efectiva de cada una de las rondas. 
•El reporte corresponde únicamente a un trimestre y no da cuenta del cumplimiento de la acción de forma mensual ni por toda la vigencia, como lo exige el producto formulado. 
En ese sentido, se impide dar por cumplida la acción, motivo por el cual esta Oficina de Control mantiene el porcentaje asignado a un 50% del seguimiento efectuado. 
Por lo anterior en el seguimiento efectuado con corte al 30 de septiembre de 2025, se mantine  la acción con un 50%.</t>
  </si>
  <si>
    <t>Adicional revisada por el auditor corresponde a historico</t>
  </si>
  <si>
    <t>50% Acción de Mejora 2
Estado: Vencida
Seguimiento OCI: El proceso reportó como avance el cumplimiento de la acción orientada a presentar trimestralmente los resultados de las rondas administrativas en el Equipo Primario de Mejoramiento (EPM) hospitalario.
Como evidencia, en la herramienta Almera se identificaron dos documentos:
• Informe de Cumplimiento de Rondas Administrativas: contiene el consolidado de actividades realizadas en los hospitales Kennedy, Bosa, Floralia y Tintal durante el cuarto trimestre de 2024. Se relacionan los egresos, remisiones, traslados, gestión de oxígeno, entre otros indicadores.
• Acta No. 01 del EPM Hospitalario del 29 de enero de 2025: se confirma que los líderes hospitalarios presentaron los hallazgos identificados durante las rondas de gestión hospitalaria en sus respectivas unidades. Se menciona la resolución de hallazgos, acciones de mejora, y se deja constancia de la presentación en mesa, conforme a lo requerido por la acción.
No obstante, se observan las siguientes limitaciones:
Si bien el acta menciona la presentación de hallazgos y resoluciones, no se adjunta un acta mensual del EPM hospitalario, como fue definido en el producto formulado.
La evidencia aportada corresponde a un único trimestre y una única sesión (enero 2025), por lo que no se acredita cumplimiento periódico o sostenido, ni se evidencia trazabilidad de la ejecución de la acción.
No se anexa un documento que consolide de forma clara las acciones tomadas frente a cada hallazgo identificado.
En ese sentido, no se cumple aún con el producto y/o entregable formulado, por lo que esta Oficina de Control Interno asigna un 50% de cumplimiento de la acción de mejora formulada.</t>
  </si>
  <si>
    <t>Presentar resultados trimestralmente de las Rondas administrativas en el EPM hospitalario de las unidades hospitalarias con acciones realizadas para subsanar los hallazgos en caso de que aplique.</t>
  </si>
  <si>
    <t>Accion :02
Estado: Vencida 
Fecha de vencimiento: 31-12-2024  
Seguimiento OCI:
No se evidencia dentro de los productos entregables que dan razón a la acción de mejoramiento propuesta como es:   
• El acta menciona la presentación de hallazgos y resoluciones, no se adjunta un acta mensual del EPM hospitalario, como fue definido en el producto formulado. 
.- La evidencia aportada corresponde a un único trimestre y una única sesión (enero 2025), por lo que no se acredita cumplimiento periódico o sostenido, ni se evidencia trazabilidad de la ejecución de la acción. 
.- No se anexa un documento que consolide de forma clara las acciones tomadas frente a cada hallazgo identificado 
En ese sentido, se impide dar por cumplida la acción, motivo por el cual esta Oficina de Control mantiene el porcentaje asignado a un 50% del seguimiento efectuado.   
Por lo anterior en el seguimiento efectuado con corte al 30 de septiembre de 2025, se mantine  la acción con un 50%</t>
  </si>
  <si>
    <t>Socializar de manera mensual los resultados del indicador Promedio estancia hospitalaria en la reunión de gobierno clínico realizada por la Dirección Hospitalaria</t>
  </si>
  <si>
    <t>75% Acción de Mejora 3
Estado: Vencida
Seguimiento OCI: El proceso reportó como avance la socialización mensual del indicador Promedio de Estancia Hospitalaria dentro de las reuniones de gobierno clínico lideradas por la Dirección Hospitalaria. Como soporte de esta actividad, se adjuntaron nueve (9) actas correspondientes al año 2024, en las que se verifica de forma expresa el análisis de dicho indicador, incluyendo tendencias, desviaciones y acciones de mejora relacionadas.
En la verificación documental realizada por esta Oficina de Control Interno, se pudo constatar que:
Las 9 actas cumplen con el propósito definido en el plan de mejora, al documentar la presentación periódica del indicador.
Sin embargo, no se cuenta con la totalidad de las actas correspondientes a los 11 meses del año (feb a dic), lo cual limita el cumplimiento total de la acción, dado que el producto definido es un “acta mensual con registro de asistencia”.
Por lo tanto, esta Oficina de Control Interno asigna un 75% de cumplimiento a la acción de mejoramiento formulada.
Auditor de Seguimiento: Nathaly Cárdenas
Fecha de seguimiento: 31/03/2025</t>
  </si>
  <si>
    <t>Accion :03
Estado: Vencida 
Fecha de vencimiento: 31-12-2024  
Seguimiento OCI:
No se evidencia dentro de los productos entregables que dan razón a la acción de mejoramiento propuesta como es:   
• No se cuenta con la totalidad de las actas correspondientes a los 11 meses del año (feb a dic), lo cual limita el cumplimiento total de la acción, dado que el producto definido es un “acta mensual con registro de asistencia”. 
En ese sentido, se impide dar por cumplida la acción, motivo por el cual esta Oficina de Control mantiene el porcentaje asignado a un 75% del seguimiento efectuado.  
Por lo anterior en el seguimiento efectuado con corte al 30 de septiembre de 2025, se dio por cumplida la acción con un 75%.</t>
  </si>
  <si>
    <t>Abierta</t>
  </si>
  <si>
    <t>Adicionales trabajados</t>
  </si>
  <si>
    <t>Política Institucional Transparencia, Acceso a la Información Pública, Lucha Contra la Corrupción</t>
  </si>
  <si>
    <t>Documentar el seguimiento realizado por la segunda línea de defensa en la matriz o añadir la ruta de la intranet, en la cual se pueda observar dicho seguimiento, ya que de acuerdo con lo que se acordó en la mesa de trabajo, todas las evidencias de los seguimientos se deben documentarse en la herramienta Almera.
Si bien para la Política de Transparencia, Acceso a la Información Pública, Lucha Contra la Corrupción y Antisoborno (código 01-01-OD-0035) se definieron cinco (5) indicadores para dar cumplimiento a su objetivo, se recomienda encaminar los indicadores conforme a lo establecido en la “Guía de Lineamientos Antisoborno para el Distrito”, con el fin de asegurar que los resultados obtenidos tengan correspondencia con los objetivos definidos en la misma política. Así mismo, es importante realizar una revisión de la estructura de las metas e indicadores. también Se debe revisar que los nombres de los indicadores que se mencionan en los diferentes documentos de la entidad sean consistentes con los documentados en la herramienta Almera, en razón a que se evidenció en la Política Institucional de Transparencia, Acceso a la Información Pública, Lucha Contra la Corrupción y Antisoborno que los indicadores relacionados no estaban nombrados de la misma manera. Además, el código no correspondía con el registrado en la herramienta Almera. Por ejemplo, se documentó el indicador como “Cumplimento a las solicitudes publicadas en el portal web para dar respuesta a la Ley de Transparencia y Acceso a la Información Pública Subred Sur Occidente E.S.E” código PAA 12 110, pero cuando se realiza la búsqueda en la herramienta Almera el indicador está registrado como “Cumplimento de las solicitudes de publicación en la página web para dar respuesta a la Ley de Transparencia y Acceso a la Información Pública de la Subred Sur Occidente E.S.E.” código PAA-12-05. (subrayado fuera del texto).
Es necesario identificar riesgos de corrupción y de soborno asociados a “Trámites y servicios a la ciudadanía” en los procesos de las áreas o dependencias que corresponda, según lo establecido en el numeral 2.1. “Identificación de puntos críticos”, de la Guía de Lineamientos Antisoborno para el Distrito.
Aunque se evidenció la inclusión en el Plan Institucional de Capacitación la temática 14. “Gestión antisoborno - Controles de anticorrupción - Buen Gobierno”, se recomienda incluir en la misma, las diferentes modalidades de cohecho tal como lo establece la normatividad, así mismo, es importante incorporar las rutas y el canal de denuncia de la entidad.
Incluir en los contratos de bienes y servicios una “cláusula anticorrupción”, así la entidad dará cuenta de su compromiso con la lucha contra prácticas asociadas a la corrupción como el conflicto de intereses y el soborno, y la promoción de una cultura de integridad fundamentada en el Código de Integridad y las leyes que resulten aplicables, conforme los lineamientos de la “Guía de Lineamientos Antisoborno para el Distrito” -numeral 2.5.
Se sugiere que, si no se va a publicar información en alguno de los menús de nivel II, se indique conforme lo establece el anexo 2 de la Resolución 1519 de 2020, numeral 2.4.2 literal b, “(…) las razones jurídicas por las cuáles no debe publicar la información (…)” e indicarlo “(…) en la sección correspondiente del menú de transparencia y acceso a la información.”
Se debe realizar una revisión del menú de Transparencia y Acceso a la información en la página web de la entidad, para asegurar que la información publicada cumpla en su totalidad con los estándares de publicación en el anexo 2 de la Resolución 1519 de 2020, toda vez que, de los diez (10) menús de nivel I, seis (6) cumplen con los estándares, cuatro (4) tienen cumplimiento parcial y uno (1) no cumple con los estándares requeridos.</t>
  </si>
  <si>
    <t>Implementar las recomendaciones derivadas de la auditoria de seguimiento al cumplimiento de la Política Institucional de Transparencia, Acceso a la Información Pública, Lucha Contra la Corrupción y Antisoborno</t>
  </si>
  <si>
    <t>Elaborar en Almera por  proyecto un plan de trabajo en el cual será documentado el seguimiento realizado a la Política Institucional de Transparencia, Acceso a la Información Pública, Lucha Contra la Corrupción y Antisoborno, realizado por la segunda línea de defensa</t>
  </si>
  <si>
    <t xml:space="preserve">0% Acción de Mejora 1
 Estado: Vencida
• Fecha de terminación planeada: 25/12/2024
Seguimiento OCI: Se identificó un reporte del 25 de diciembre de 2024, en el cual se cargó como evidencia el documento "PROGRAMA DE TRANSPARENCIA Y ETICA PUBLICA 1.pdf	". No obstante, este no refleja el seguimiento al plan de trabajo, por tanto, se lleva a cabo mesa de trabajo con el proceso responsable del reporte y se corrobora información. 
Por lo anterior, esta Oficina de Control Interno recomienda que se realice el cargue oportuno de las evidencias y dentro de las fechas establecida en la formulación del plan de mejora. 
En consecuencia, no se asigna porcentaje de avance a la acción de mejora, por lo que este se mantiene en cero (0).
Fecha de seguimiento: 31/03/2025
</t>
  </si>
  <si>
    <t>Porcentaje de cumplimiento:100%
Estado: Cumplida extemporanea
Fecha de terminación planeada: 31/12/2024
Seguimiento OCI: se realizó verificación de las recomendaciones realizadas en fecha de seguimiento 31/03/2025, por esta Oficina de Control Interno en donde se puede evidenciar en la herramienta Almera, el cargue de la evidencia al seguimiento realizado al plan de trabajo PROGRAMA DE TRANSPARENCIA Y ETICA PUBLICA.
En consecuencia, esta Oficina de Control Interno, da por cumplida extemporáneamente la acción de mejora, según lo formulado en el Plan de Mejoramiento.
Fecha de seguimiento: 30/09/2025.</t>
  </si>
  <si>
    <t>Revisar y Actualizar la  Política Institucional de Transparencia, Acceso a la Información Pública, Lucha Contra la Corrupción y Antisoborno teniendo encuenta que su medición aporte al cumplimiento de  la normatividad vigente y quede armonizada al nuevo Plan de Desarrollo Institucional onda.</t>
  </si>
  <si>
    <t>0% Acción de Mejora 2
Estado: Vencida
Seguimiento OCI: Se identificó un reporte del 31 de diciembre de 2024, en el cual se cargó como evidencia el documento Acuerdo 087 de 2024.pdf. No obstante, este no refleja los Indicadores ajustados con la norma en la Política actualizada y publicada en Almera, se lleva a cabo mesa de trabajo con el proceso responsable del reporte y se corrobora información.
Por lo anterior, esta Oficina de Control Interno recomienda que se realice el cargue oportuno de las evidencias y dentro de las fechas establecida en la formulación del plan de mejora.
En consecuencia, no se asigna porcentaje de avance a la acción de mejora, por lo que este se mantiene en cero (0).
Fecha de seguimiento: 31/03/2025</t>
  </si>
  <si>
    <t>Porcentaje de cumplimiento:0%
Estado: Vencida
Fecha de terminación planeada: 31/12/2024
Seguimiento OCI: En la verificación realizada por esta Oficina de Control Interno, de las recomendaciones realizadas en fecha de seguimiento 31/03/2025, se puede evidenciar que la última actualización de la Política Transparencia acceso a la información pública lucha contra la corrupción y antisoborno V2.xlsx , es del 31-10-2022, publicada en Almera.
Por lo anterior, esta Oficina de Control Interno mantiene la observación.
Fecha de seguimiento: 30/09/2025.</t>
  </si>
  <si>
    <t>Realizar un proceso de identificación de riesgos de corrupción y de soborno asociado a Trámites y servicios a la ciudadanía en los procesos, áreas o dependencias que corresponda.</t>
  </si>
  <si>
    <t>2024-08-31</t>
  </si>
  <si>
    <t>0% Acción de Mejora 3
 Estado: Vencida
• Fecha de terminación planeada: 31/08/2024
Seguimiento OCI: Se identificó un reporte del 31 de julio de 2024, en el cual se cargó como evidencia el documento "Acta validación tramites corrupcion.pdf". El proceso responsable de reporte, informa que "Se realiza mesa interdisciplinaria con las Subgerencia de prestación de Servicios de Salud, en concordancia con el compromiso generado en el Comité Institucional de Gestión y Desempeño del segundo semestre de 2024, con el fin de validar la susceptibilidad de presentar causales de corrupción en la ejecución de los mismo, tal cual se presenta en el acta adjunta.
Concluyendo que el único tramité que presenta dicha susceptibilidad es el de concepto Sanitario, y no se ve la necesidad de incluir otro "
Por lo anterior, esta Oficina de Control Interno recomienda que se realice el cargue oportuno de las evidencias y dentro de las fechas establecida en la formulación del plan de mejora. 
En consecuencia, no se asigna porcentaje de avance a la acción de mejora, por lo que este se mantiene en cero (0).
Fecha de seguimiento: 31/03/2025</t>
  </si>
  <si>
    <t>Acción No. 3
Porcentaje de cumplimiento:0%
Estado: Vencida 
Fecha de terminación planeada: 31/08/2024
Seguimiento OCI: En la verificación realizada por esta Oficina de Control Interno, se puede evidenciar en la herramienta Almera, acta de validación de tramites de corrupción en de fecha octubre 03 del 2024, de mesa interdisciplinaria con las Subgerencia de prestación de Servicios de Salud, en concordancia con el compromiso generado en el Comité Institucional de Gestión y Desempeño, con el fin de validar la susceptibilidad de presentar causales de corrupción en la ejecución de los mismo
Acta validación tramites corrupcion.pdf
Por lo anterior se evidencia que el proceso responsable no ha actualizado las evidencias que permitan dar cumplimiento a dicha acción de mejora, esta Oficina de Control Interno mantiene la observación.</t>
  </si>
  <si>
    <t>Incluir en la capacitación Gestión antisoborno - Controles de anticorrupción - Buen Gobierno las diferentes modalidades de cohecho e  incorporar las rutas y el canal de denuncia de la entidad.</t>
  </si>
  <si>
    <t>0% Acción de Mejora 4
Estado: Vencida
Seguimiento OCI: Se identificó un reporte del 31 de diciembre de 2024, en el cual se cargó como evidencia el documento Acuerdo 087 de 2024.pdf. No obstante, este no refleja los Indicadores ajustados con la norma en la Política actualizada y publicada en Almera, se lleva a cabo mesa de trabajo con el proceso responsable del reporte y se corrobora información.
Por lo anterior, esta Oficina de Control Interno recomienda que se realice el cargue oportuno de las evidencias y dentro de las fechas establecida en la formulación del plan de mejora.
En consecuencia, no se asigna porcentaje de avance a la acción de mejora, por lo que este se mantiene en cero (0).
Fecha de seguimiento: 31/03/2025</t>
  </si>
  <si>
    <t>Porcentaje de cumplimiento:100%
Estado: Cumplida Extemporanea 
Fecha de terminación planeada: 31/12/2024
Seguimiento OCI: En la verificación realizada por esta Oficina de Control Interno, de las recomendaciones realizadas en fecha de seguimiento 31/03/2025, se puede evidenciar publicación en el aplicativo Almera de las actividades realizadas del cumplimiento de la acción de mejora establecido en el plan de mejoramiento en el proceso de capacitación relacionados a los temas solicitados Gestión Antisoborno – Controles de anticorrupción Buen Gobierno diferentes modalidades de cohecho, las rutas y el canal de denuncia de la entidad.
En consecuencia, esta Oficina de Control Interno, da por cumplida la acción de mejora, según lo formulado en el Plan de Mejoramiento.
Fecha de seguimiento: 30/09/2025.</t>
  </si>
  <si>
    <t xml:space="preserve">Establecer que información no se puede publicar y especificar las razones jurídicas </t>
  </si>
  <si>
    <t>0% Acción de Mejora 6
Estado: Vencida
Seguimiento OCI: Se identificó un reporte del 23 de agosto de 2024, en el cual se cargó como evidencia el documento Publicación de razones jurídicas en la sección correspondiente del menú de transparencia y acceso a la información..pdf.
No obstante, este no refleja la publicación de las razones jurídicas en la sección correspondiente del menú de transparencia y acceso a la información. (subrayado fuera de texto)
Por lo anterior, esta Oficina de Control Interno recomienda realizar el cargue de las evidencias suficientes, confiables y útil.
En consecuencia, no se asigna porcentaje de avance a la acción de mejora, por lo que este se mantiene en cero (0).</t>
  </si>
  <si>
    <t xml:space="preserve">Porcentaje de cumplimiento:0%
Estado: Vencida 
Fecha de terminación planeada: 31/12/2024
Seguimiento OCI: En la verificación realizada de las recomendaciones realizadas por esta Oficina de Control Interno, en fecha de seguimiento 31/03/2025, se puede evidenciar que en aplicativo Almera se encuentra la Publicación de las razones jurídicas en la sección correspondiente del menú de transparencia y acceso a la información, documento en el cual no se encuentra establecido que información no se debe publicar y las especificaciones jurídicas como lo indica la acción establecida en el plan de mejora.
En consecuencia, esta Oficina de Control Interno se mantiene la observación.
Fecha de seguimiento: 30/09/2025.
</t>
  </si>
  <si>
    <t>Verificar que  en la página web de la Subred, en el menú de Transparencia y Acceso a la información, se  apliquen  los estándares de publicación del anexo 2 de la Resolución 1519 de 2020.</t>
  </si>
  <si>
    <t>0% Acción de Mejora 7
Estado: Vencida
Seguimiento OCI: Se identificó un reporte del 23 de agosto de 2024, en el cual se cargó como evidencia el documento Publicación de razones jurídicas en la sección correspondiente del menú de transparencia y acceso a la información.pdf.
No obstante, dicha evidencia no demuestra de manera suficiente el cumplimiento de la acción en lo relacionado con la publicación de las razones jurídicas. Adicionalmente, en la verificación realizada por esta Oficina de Control Interno, se constató que el Anexo 2 de la Resolución 1519 de 2020, en su numeral 1 Información de la entidad, establece —entre otros aspectos— la obligación de publicar los procedimientos que permiten la toma de decisiones dentro de la cadena de valor. Sin embargo, dichos procedimientos no se encuentran publicados en la página web de la Entidad, específicamente en la sección Ley de Transparencia del menú II.
Por lo anterior, esta Oficina de Control Interno recomienda realizar el cargue de evidencias que sean suficientes, confiables y útiles para acreditar el cumplimiento de la acción.
En consecuencia, no se asigna porcentaje de avance a la acción de mejora, por lo que este se mantiene en cero (0).
Auditor de Seguimiento: Nathaly Cárdenas
Fecha de seguimiento: 31/03/2025</t>
  </si>
  <si>
    <t>Acción No. 7
Porcentaje de cumplimiento:100%
Estado: Cumplida extemporáneamente
Fecha de terminación planeada: 31/12/2024
Seguimiento OCI: en la verificación realizada por esta Oficina de Control Interno en el aplicativo Almera, se evidencio publicación del formato de seguimiento a la estandarización de contenido del menú de transparencia ( anexo 2 de la Resolución 1519 del 2020), en el cual se evidencia y monitoreo de los procesos de información de la Entidad registrada en la página web, evidenciando el cumplimiento en la publicación del contenido de cada uno de los ítems, entre ellos, la estructura orgánica, en la cual mencionan divisiones, dependencias, responsables de cada una con nombres, apellidos, cargos y correo electrónico. 
Que por lo anterior expuesto se da cumplimiento da cumplimiento a la estructura de contenido del menú de trasparencia y acceso a la información establecido en el anexo 2 de la resolución 1519 del 2020.
En consecuencia, se asigna un cumplimiento del 100% en la acción de mejora.
Fecha de seguimiento: 30/09/2025.</t>
  </si>
  <si>
    <t>Incumplimiento del cronograma de mantenimiento preventivo de infraestructura.
En una muestra de seis (6) Unidades de Servicios de Salud - USS y 23 actividades programadas, de acuerdo con la periodicidad establecida por la Entidad, cuatro (4) no cumplieron con lo programado: la primera, en el CAMI 17 Trinidad Galán, la actividad fue ejecutada posterior al mes programado, la segunda, en la UPA 10 Abastos en la cual faltaron dos (2) soportes de mantenimiento, la tercera, en la USS 49 Internacional en la cual no aportaron evidencia de mantenimiento preventivo de lavado de tanques del primer semestre de 2023 y la cuarta, en la USS Tintal en la cual una actividad fue postergada para el siguiente mes.</t>
  </si>
  <si>
    <t>Avanzar en la implementación de estrategias que permitan fortalecer el seguimiento al cumplimiento del plan de mantenimiento de infraestructura</t>
  </si>
  <si>
    <t>2024-10-17 03:14 PM Por correo del 17/10/2024 la Dirección Administrativa, solicitó: autorización de ajuste de la actividad 2. Actualizar el plan de mantenimiento de infraestructura, teniendo en cuenta la información de activos fijos, con respecto a nombres y direcciones de la OM 3610, lo anterior, teniendo en cuenta que el plan de mantenimiento inicia su formulación para la próxima vigencia es decir 2025 en el mes de noviembre y se radica en el mes de enero ante la SDS al cual se le van a realizar los ajustes en los nombres y direcciones de acuerdo a como se encuentran descritos en el inventario de Activos fijos. Agradecemos su apoyo ya que la actividad quedó con fecha de finalización el 30 de octubre y es el 30 de diciembre de 2024.
Se aprueba el ajuste de la fecha de ejecución de la acción # 2 a 30/12/2024. [0%]
2024-11-26 01:06 PM 10% OM - Abierta
30% AM1
Estado: Abierta
Fecha terminación planeada: 31/10/2024
Seguimiento OCI: Se observaron 2 actas denominadas Acta Actualizacion Protocolo y Documentacion Mantenimiento del 24/09/2024 y Acta Actualizacion Protocolo Procedimiento y Documentacion Mantenimiento 25-10-2024, en las cuales se evidenció mesas de trabajo para la actualización del procedimiento, protocolo de mantenimiento y formatos del proceso.
No obstante, el producto o entregable de la acción de mejora corresponde a Documento normalizado en almera 
Archivo en Almera de hojas de vida de las infraestructuras, Teniendo en cuenta lo anterior, se observó avance del 30% de la acción de mejora.
0% Acción Mejora 2
Estado: Abierta
Fecha terminación planeada: 30/12/2024
Se evidenció que la acción no ha sido iniciada, a pesar de que su fecha de inicio estaba programada para el 01/09/2024.
0% Acción Mejora 3
Estado: Abierta
Fecha terminación planeada: 30/01/2025
Se evidenció que la acción no ha sido iniciada, a pesar de que su fecha de inicio estaba programada para el 01/09/2024.
Fecha de seguimiento: 31/10/2024 [10%]</t>
  </si>
  <si>
    <t>Formular y socializar el documento en el cual se definan los criterios para la asignación y actualización de responsables de los bienes de la institución.</t>
  </si>
  <si>
    <t>2025-01-30</t>
  </si>
  <si>
    <t>20% Acción de Mejora 3
 Estado: Vencida
Seguimiento OCI:  Seguimiento OCI: Con corte al 31 de marzo de 2025, se reporta un avance con fecha del 17 de diciembre de 2024, sustentado en las actas denominadas "Acta comité gestión y desempeño SISSSO 17-12-2024-1.pdf" y "Acta Sesión 04 CICSCI 17-12-2024.pdf". En estas se señala que se presentó en el Comité Institucional de Gestión y Desempeño la actualización de la estructura de los riesgos, incluidos los del subproceso de mantenimiento de infraestructura y equipos industriales, así como la forma en que se visualizarán en la plataforma ALMERA. También se menciona que en el Comité Institucional del Sistema de Control Interno se presentó la actualización de la Guía de Administración de Riesgos, con las correcciones proyectadas para la vigencia 2025.
No obstante, las evidencias aportadas no corresponden al producto o entregable definido para la acción de mejora, el cual consiste en el pantallazo de la publicación en la plataforma ALMERA y en la página web institucional. Por tanto, no se evidencia cumplimiento total de la acción.
Adicionalmente, según el numeral 6.2 del Instructivo para el seguimiento a planes de mejoramiento por la Oficina de Control Interno (código 17-00-IN-0001, versión 1), se establece que:
“Si en el proceso de seguimiento se identifica que la acción no es medible, clara, o presenta dificultades para su evaluación, la Oficina de Control Interno deberá solicitar la reformulación de la acción con enfoque a resultados, para que sea verificable y cuantificable a través de entregables definidos”.
Por lo anterior, esta Oficina recomienda evaluar la reformulación de la acción de mejora para definir con mayor claridad los productos esperados, asegurando su alineación con lo establecido en el instructivo vigente.
En consecuencia, se asigna un 20% de avance a la acción de mejora.
Fecha de seguimiento: 31/03/2025</t>
  </si>
  <si>
    <t>Porcentaje de cumplimiento:100%
Estado: Cumplida extemporanea
Fecha de terminación planeada: 30/01/2025
Seguimiento OCI: Se evidencio  publicación del Instructivo de asignación y actualización de los responsables de bienes de la entidad.pdf, con versión 1 del 25 de mayo del 2025, cargado en Almera bajo el código 14-04-IN-0005. Así mismo, se verifico la socialización del contenido a través de los medios de comunicación institucional específicamente por medio de la Intranet y en Surocsito Recomienda.
Por lo anterior, tras la verificación den la herramienta Almera, se evidencia el instructivo de asignación y actualización de los responsables de bienes de la entidad debidamente publicado y socializado.
En consecuencia, esta Oficina de Control Interno, da por cumplida la acción de mejora, según lo formulado en el Plan de Mejoramiento.
Fecha de seguimiento: 30/09/2025.</t>
  </si>
  <si>
    <t>La Subred Integrada de Servicios de Salud Sur Occidente E.S.E. Sede Hospital Occidente de Kennedy, no implementa las Buenas Prácticas de Seguridad de Pacientes Obligatorias, toda vez que: no se garantiza una adecuada comunicación entre las personas que atienden y cuidan a los pacientes que incluya enfoque diferencial,</t>
  </si>
  <si>
    <t>Porcentaje de cumplimiento:90%
Estado: Abierta
Fecha de terminación planeada: 31/12/2025
Seguimiento OCI: con corte 21 de octubre del 2025, se reporta avance con fecha del 10 de junio del 2025, sustentado en el Informe publicado en la plataforma Almera en formato  14-06-FO-0013 Plantilla de oficio V9.docx , igualmente se utilizó el formato 01-01-FO-0006 Informe de Gestión V2.doc como Seguimiento Plan de mejora 3735 Hospital Occidente de Kennedy, Dirección servicios de Urgencias Capacitación: Guía de Buena Practica – Comunicación clínica, con el objetivo de dar cumplimiento a oportunidad de mejora por medio de capacitación al personal de enfermería de los 4 turnos correspondientes al servicio de urgencias del Hospital Occidente de Kennedy, aplicando  metodología explicativa sobre la guía de buena práctica institucional; 02-02-GI-0007 Guía de Buena Practica Comunicación clínica aplicando Formulario de evaluación Pre test y Post test como instrumento para la medición de apropiación de los conceptos informados. 
En la verificación realizada por la Oficina de Control Interno, se identificó que el formato 01-01-FO-0006 Informe de Gestión V2.doc, lo cual generaría inconsistencia en el documento utilizado en la presentación del informe de Seguimiento Plan de mejora 3735 Hospital Occidente de Kennedy, Dirección servicios de Urgencias Capacitación: Guía de Buena Practica – Comunicación clínica.
Recomendación: Se solicita al proceso responsable ajustar el entregable cargado en la acción para que corresponda con el formato Plantilla de oficio registrado en ALMERA, asegurando coherencia documental.
Se asigna un porcentaje del 90% para la acción de mejoramiento.
Fecha de seguimiento: 30/09/2025.</t>
  </si>
  <si>
    <t>ABIERTA</t>
  </si>
  <si>
    <t>Aplicar listas de chequeo verificando la adherencia a la Guía de buena práctica de Comunicación clínica código 02-02-GI-0007</t>
  </si>
  <si>
    <t>Porcentaje de cumplimiento:100%
Estado: Abierta
Fecha de terminación planeada: 31/12/2025
Seguimiento OCI: en la verificación realizada por la esta Oficina de Control Interno en el aplicativo Almera, Se evidencia publicación del informe de Buenas prácticas de Comunicación clínica y lista de chequeo aplicadas durante el periodo julio a septiembre para el servicio de urgencias alcanzando un porcentaje de 89.14%, lo que indica que de las acciones están siendo aplicadas adecuadamente en los servicios de Urgencias.
Por lo anterior, tras la verificación realizada en la herramienta Armera, se evidencia la informe medición de adherencias BP Comunicación clínica julio a septiembre Informe medición de adherencias BP Comunicación clínica julio- septiembre 1 1.pdf
En consecuencia, esta Oficina de Control Interno, da por cumplida la acción de mejora, según lo formulado en el Plan de Mejoramiento.
Se asigna un porcentaje del 100% para la acción de mejoramiento.
Fecha de seguimiento: 30/09/2025.</t>
  </si>
  <si>
    <t>Incluir en los contratos de bienes y servicios una “cláusula anticorrupción” que se celebren a partir de la fecha.</t>
  </si>
  <si>
    <t>100% Acción de Mejora 5
Estado: Cumplida
Seguimiento OCI: Se identificó un reporte del 31 de diciembre de 2024, en el cual se cargó como evidencia los siguientes documentos,
CONTRATO 2454-2024 LEIDY KATHERINE VIRU GALEANO.pdf
CONTRATO 6200-2024 YULY GERALDINE ZAMBRANO GODOY.pdf
CONTRATO 6215-2024 EVA ASTRID IBAÑEZ JIMENEZ.pdf
CONTRATO N 6055-2024 SUPLEMEDICOS S.pdf
Por lo anterior, esta Oficina de Control Interno verificó la inclusión de la cláusula anticorrupción, identificando la cláusula VIGÉSIMA CUARTA. – COMPROMISO DE INTEGRIDAD Y CLÁUSULA DE ANTICORRUPCIÓN: Con el fin de preservar, fortalecer y garantizar la transparencia y la prevención de corrupción en la gestión contractual, EL CONTRATISTA se compromete no ofrecer ni dar sobornos, ni ninguna otra forma de alago o dádiva a ningún funcionario relacionado con las actividades que realice en cumplimiento del presente contrato; de igual forma a dar aviso inmediato a la entidad o autoridad competente cuando tenga conocimiento de situaciones de corrupción.
Con base en lo anterior, esta Oficina de Control Interno da por cumplida la acción de mejora propuesta en la formulación del Plan de Mejoramiento.
Fecha de seguimiento: 31/03/2025</t>
  </si>
  <si>
    <t>Documentar el procedimiento de mantenimiento de infraestructura y equipos industriales en el cual se describa el plan de contingencia frente a las actividades programadas no ejecutadas y reprogramados, asi como incluir las actividades relacionadas con el registro cronologico de los mantenimientos realizados a las infraestructuras que hacen parte de la Subred.</t>
  </si>
  <si>
    <t>100% Acción de Mejora 1
Estado: Cumplida
Seguimiento OCI: Se identificó un reporte del 19 de diciembre de 2024, por medio del cual informa que Se realizo la Formulación del procedimiento de mantenimiento de infraestructura y equipos industriales. El cual quedo con Versión 1 del 19 de diciembre del 2024 cargado en Almera bajo el código 14-01-PR-0003.
Concluyendo que el único tramité que presenta dicha susceptibilidad es el de concepto Sanitario, y no se ve la necesidad de incluir otro
Por lo anterior, tras la verificación realizada en la herramienta Almera, se evidencia el procedimiento Procedimiento Mantenimiento de infraestructura y Equipos Industriales.
En consecuencia, esta Oficina de Control Interno, da por cumplida la acción de mejora, según lo formulado en el Plan de Mejoramiento.
Fecha de seguimiento: 31/03/2025</t>
  </si>
  <si>
    <t>Actualizar el plan de mantenimiento de infraestructura, teniendo en cuenta la información de activos fijos, con respecto a nombres y direcciones</t>
  </si>
  <si>
    <t>100% Acción de Mejora 2
Estado: Cumplida
Seguimiento OCI: Se identificó un reporte del 19 de diciembre de 2024, por medio del cual informa que Se realizo la Formulación del procedimiento de mantenimiento de infraestructura y equipos industriales. El cual quedo con Versión 1 del 19 de diciembre del 2024 cargado en Almera bajo el código 14-01-PR-0003.
Concluyendo que el único tramité que presenta dicha susceptibilidad es el de concepto Sanitario, y no se ve la necesidad de incluir otro
Por lo anterior, tras la verificación realizada en la herramienta Almera, se evidencia el procedimiento Procedimiento Mantenimiento de infraestructura y Equipos Industriales.
En consecuencia, esta Oficina de Control Interno, da por cumplida la acción de mejora, según lo formulado en el Plan de Mejoramiento.
Fecha de seguimiento: 31/03/2025</t>
  </si>
  <si>
    <t>Adicional revisada</t>
  </si>
  <si>
    <t>Realizar verificación al cumplimiento del contenido de las carpetas ubicadas en ALMERA de acuerdo a a la lista de chequeo aplicada con reporte a las áreas responsables.</t>
  </si>
  <si>
    <t xml:space="preserve">Total, OM:  
Fecha de seguimiento: 26-10-2025  
Porcentaje Acción de Mejora N.3   
Nivel de cumplimiento de cada acción de mejora:  
Porcentaje de cada acción de mejora para el periodo evaluado: 100%  
Fecha inicial de la acción de mejora 15-08-2025 fecha de terminación 30-12-2025  
Soporte o evidencia del avance de la acción de mejora: Se evidencia los productos entregables que da razón a la acción de mejoramiento propuesta como es:  
-. Informe acuerdo de voluntades Capital Salud de fecha 06-10-2025. https://sgi.almeraim.com/sgi/lib/php/descargar.php?token=7bac659592ac046c050595bb547bc9d40216dc3cfdccf10217906b3d03df7c6d&amp;archivoid=396896 
-. Prueba piloto aplicación de chequeo acuerdo de voluntades de fecha 28-08-2025. 
  Prueba piloto aplicación Lista de chequeo acuerdo de voluntades.xlsx - Descarghttps://sgi.almeraim.com/sgi/lib/php/descargar.php?token=b22ab69cc90a5ae5f92524f464b70529d7422fd61de68ff1241d2335e38b2436&amp;archivoid=383365ar - Almera 
No se ha registrado seguimientos por parte de la Oficina de Control Interno. 
Conclusiones o resultados del seguimiento de la acción de mejora que integra la Oportunidad de mejora:  
Al verificar los entregables estos dan cuenta de la acción propuesta., dando cumplimiento a los soportes cargados a la oportunidad de mejora.  
Estado:  cumplida. 
Nombre y apellidos del Auditor que realizo el seguimiento:  
William Forero Jiménez – profesional OCI  </t>
  </si>
  <si>
    <t>Gestionar los documentos faltantes para completar las carpetas de los acuerdos de voluntades de (Capital Salud EPS-S SAS)</t>
  </si>
  <si>
    <t xml:space="preserve">Total, OM:  
Fecha de seguimiento: 26-10-2025  
Porcentaje Acción de Mejora N.4   
Nivel de cumplimiento de cada acción de mejora:  
Porcentaje de cada acción de mejora para el periodo evaluado: 50 %  
Fecha inicial de la acción de mejora 02-10-2025 fecha de terminación 31-12-2025  
Soporte o evidencia del avance de la acción de mejora: No se evidencia dentro del entregable que da razón a la acción de mejoramiento propuesta como es:  
*. El correo de notificación de realización de la prueba piloto a mercadeo se debe realizar la verificación de las carpetas bimestralmente en este caso la fecha inicial es a partir del 02-10-2025 y termina 31-12-2025 encontrándose en ejecución. 
No se ha registrado seguimientos por parte de la Oficina de Control Interno. 
Conclusiones o resultados del seguimiento de la acción de mejora que integra la Oportunidad de mejora:  
Al verificar los entregables estos dan cuenta de la acción propuesta parcialmente por encontrarse en ejecución., de acuerdo a los soportes cargados a la oportunidad de mejora.  
Estado:  EN EJECUCION . 
 </t>
  </si>
  <si>
    <t>Gestionar la totalidad de los documentos requeridos en los expedientes laborales talento humano del Hospital de Salud Mental Floralia.</t>
  </si>
  <si>
    <t xml:space="preserve">Fecha de seguimiento: 26-10-2025  
Porcentaje Acción de Mejora N.2 
Nivel de cumplimiento de cada acción de mejora:  
Porcentaje de cada acción de mejora para el periodo evaluado: 30%  
Fecha inicial de la acción de mejora 21-07-2025 fecha de terminación 11-11-2025  
Soporte o evidencia del avance de la acción de mejora: No se evidencia el producto entregable que  de razón a la acción de mejoramiento, no se observa la incorporación de los documentos requeridos en los expedientes laborales en el Hospital de Salud Mental Floralia., de acuerdo a Listado de fecha 20 -08-2025. 
No se ha registrado seguimientos por parte de la Oficina de Control Interno. 
Conclusiones o resultados del seguimiento de la acción de mejora que integra la Oportunidad de mejora:  
Al verificar los entregables estos no dan cuenta de la acción propuesta., el estado de la acción de mejora se encuentra en ejecución de acuerdo con los soportes cargados a la oportunidad de mejora.  
Estado: EN EJECUCION . 
Nombre y apellidos del Auditor que realizo el seguimiento:  
William Forero Jiménez – profesional OCI  
 </t>
  </si>
  <si>
    <t>Historico revisado auditora</t>
  </si>
  <si>
    <t>Plan mejora Supersalud servicio urgencias Kennedy</t>
  </si>
  <si>
    <t>La Subred Integrada de Servicios de Salud Sur Occidente ESE, sede unidad de servicios de salud Occidente Kennedy no garantiza la seguridad de los pacientes y aumenta el riesgo de eventos adversos.</t>
  </si>
  <si>
    <t>2024-11-26 05:07 PM 57% OM - Vencida
100% AM
Estado: Cumplida
• Fecha de terminación planeada: 31/12/2023
Acción de mejora 1: Realizar la socialización al personal del servicio de Urgencias sobre prevención de caídas, prevención de infecciones asociadas a la atención en salud, identificación correcta de pacientes.
Seguimiento OCI: En los seguimientos realizados por el autocontrol, se evidenció: 
• Presentación Reunión de enfermería noviembre, en la que se socializó la prevención de caídas y la identificación correcta de pacientes.
• Acta del 8-9 de noviembre, donde se incluyó en el orden del día el tema de Normas Generales del Servicio, Protocolo de Bienvenida, y Barreras de Seguridad (prevención de caídas e identificación correcta de pacientes), con listado de asistencia en el que se observó la participación del personal de Urgencias.
• Acta del periodo comprendido entre el 24/10/2023 y el 23/11/2023, donde se socializaron buenas prácticas de identificación correcta de pacientes y prevención de caídas en seguridad del paciente. Esta socialización proporcionó a los colaboradores conceptos y herramientas en materia de seguridad para minimizar el riesgo de eventos adversos en la atención en salud, con listado de asistencia del personal de Urgencias.
• Presentación Socializaciones mes de diciembre, en la cual se abordaron temas sobre prevención de caídas, prevención de infecciones asociadas a la atención en salud e identificación correcta de pacientes.
• Acta del 08/12/2023, en la que se evidenció la socialización sobre prevención de caídas, prevención de infecciones asociadas a la atención en salud e identificación correcta de pacientes, con listado de asistencia.
Teniendo en cuenta lo anterior, se observó un avance del 100% en la acción de mejora.
20% AM
Estado: Vencida
• Fecha de terminación planeada: 31/12/2023
Acción de mejora 2: Realizar rondas de seguridad articuladas entre enfermería y seguridad del paciente
Seguimiento OCI: En los seguimientos realizados por el autocontrol, se evidenció el CRONOGRAMA ACTIVIDADES NOVIEMBRE USS Kennedy Urgencias, en el que se programaron de 7 rondas de seguridad y el CRONOGRAMA ACTIVIDADES DICIEMBRE, en el que se programaron 8 rondas de seguridad. Sin embargo, al revisar los soportes adjuntos por el proceso se observó que se realizaron las siguientes rondas:
• Encuesta_Lista_de_Chequeo_Seguimiento_a_las_Buenas_Practicas_por_Enfermeria 2 del 21/11/2024
• Encuesta_Lista_de_Chequeo_Seguimiento_a_las_Buenas_Practicas_por_Enfermeria 4 del 6/11/2023
• Encuesta_Lista_de_Chequeo_Seguimiento_a_las_Buenas_Practicas_por_Enfermeria 5 del 7/11/2023
• Ronda urgencias Kennedy15 enero
De las rondas mencionadas, solo la del 21/11/2024 cumple con la fecha programada en el cronograma de noviembre. En consecuencia, se evidenció un avance del 20%, ya que de las 7 rondas programadas en noviembre solo se presentó el soporte de 3, y no se adjuntaron evidencias de las rondas programadas para diciembre.
50% AM
Estado: Vencida
• Fecha de terminación planeada: 31/12/2023
Acción de mejora 3: Intervenir los hallazgos resultantes de las rondas de seguridad realizadas
Seguimiento OCI: En los seguimientos realizados por el autocontrol, se evidenció:
• Acta de reunión de enfermería de noviembre de 2023 (8 y 9 de noviembre), en la cual se socializaron temas relacionados con la necesidad de fortalecer las competencias del equipo de trabajo, desde el ingreso hasta el egreso del paciente. Esta acta no cuenta con firmas.
• Imagen de soluciones desinfectantes y folleto informativo sobre flebitis y los 10 correctos para la administración de medicamentos.
En la formulación del plan de mejora, se especificó que el cumplimiento de esta acción debía lograrse a través de la retroalimentación a los colaboradores del Servicio de Urgencias Kennedy sobre los hallazgos de las rondas de seguridad, y la firma de un acta de compromiso para mejorar la adherencia.
Teniendo en cuenta lo anterior, la acción presentó avance del 50%, ya que no se observó la firma del acta de compromiso para mejorar la adherencia.
Fecha de seguimiento: 11/11/2024 [57%]</t>
  </si>
  <si>
    <t>Realizar la socialización al personal del servicio de Urgencias sobre prevención de caídas, prevención de infecciones asociadas a la atención en salud, identificación correcta de pacientes.</t>
  </si>
  <si>
    <r>
      <t xml:space="preserve">100%  Acción de Mejora 1
</t>
    </r>
    <r>
      <rPr>
        <b/>
        <sz val="11"/>
        <color rgb="FF000000"/>
        <rFont val="Calibri"/>
        <family val="2"/>
      </rPr>
      <t xml:space="preserve">Estado: </t>
    </r>
    <r>
      <rPr>
        <sz val="11"/>
        <color rgb="FF000000"/>
        <rFont val="Calibri"/>
        <family val="2"/>
      </rPr>
      <t xml:space="preserve">Cumplida
• Fecha de terminación planeada: 30/10/2024
• Fecha de terminación real: 31/12/2024
</t>
    </r>
    <r>
      <rPr>
        <b/>
        <sz val="11"/>
        <color rgb="FF000000"/>
        <rFont val="Calibri"/>
        <family val="2"/>
      </rPr>
      <t>Seguimiento OCI:</t>
    </r>
    <r>
      <rPr>
        <sz val="11"/>
        <color rgb="FF000000"/>
        <rFont val="Calibri"/>
        <family val="2"/>
      </rPr>
      <t xml:space="preserve"> En el seguimiento efectuado con corte al 07 de noviembre de 2024, se dio por cumplida la acción con un 100%. 
Fecha de seguimiento: 31/03/2025</t>
    </r>
  </si>
  <si>
    <t>Deissy Nathaly Cárdenas Lemus</t>
  </si>
  <si>
    <t>fecha de seguimiento:  25/10/2025
Porcentaje Acción de Mejora 1   100%
Estado: CUMPLIDA
Sin evidencias actualizadas o adicionales  documentadas como entregables  para el periodo de seguimiento corte 30 de septiembre del 2025.
Se mantiene los datos reportados previamente.
Cumplimiento 100% Acción de Mejora 1
Estado: Cumplida
Porcentaje de la OM: 70 %        Estado: Aceptable (70% al 89%)
con observación de segunda linea acerca de trazabilidad del auto.
Nombre y apellidos del Auditor que realizo el seguimiento:
Carmen Mireya Reyes Moreno
Enfermera Auditora OCI</t>
  </si>
  <si>
    <t>DEISSY NATHALY CARDENAS LEMUS 2025-05-23 05:44 PM</t>
  </si>
  <si>
    <t>Realizar rondas de seguridad articuladas entre enfermería y seguridad del paciente</t>
  </si>
  <si>
    <r>
      <t xml:space="preserve">60%  Acción de Mejora 2
</t>
    </r>
    <r>
      <rPr>
        <b/>
        <sz val="11"/>
        <color rgb="FF000000"/>
        <rFont val="Calibri"/>
        <family val="2"/>
      </rPr>
      <t xml:space="preserve">Estado: </t>
    </r>
    <r>
      <rPr>
        <sz val="11"/>
        <color rgb="FF000000"/>
        <rFont val="Calibri"/>
        <family val="2"/>
      </rPr>
      <t xml:space="preserve">Vencida
</t>
    </r>
    <r>
      <rPr>
        <b/>
        <sz val="11"/>
        <color rgb="FF000000"/>
        <rFont val="Calibri"/>
        <family val="2"/>
      </rPr>
      <t>Seguimiento OCI:</t>
    </r>
    <r>
      <rPr>
        <sz val="11"/>
        <color rgb="FF000000"/>
        <rFont val="Calibri"/>
        <family val="2"/>
      </rPr>
      <t>De acuerdo a los avances reportados, esta Oficina de Control Interno evidencia que el proceso reportó la implementación de rondas de seguridad en el servicio de urgencias de la USS Kennedy durante los meses de noviembre y diciembre de 2023, así como en enero de 2025. Como evidencia, se adjuntaron documentos que reflejan los resultados de la medición de adherencia a las buenas prácticas sobre identificación de pacientes y prevención de caídas. En los archivos “</t>
    </r>
    <r>
      <rPr>
        <i/>
        <sz val="11"/>
        <color rgb="FF000000"/>
        <rFont val="Calibri"/>
        <family val="2"/>
      </rPr>
      <t>Resultado de medición guía de buena práctica”</t>
    </r>
    <r>
      <rPr>
        <sz val="11"/>
        <color rgb="FF000000"/>
        <rFont val="Calibri"/>
        <family val="2"/>
      </rPr>
      <t xml:space="preserve"> y</t>
    </r>
    <r>
      <rPr>
        <i/>
        <sz val="11"/>
        <color rgb="FF000000"/>
        <rFont val="Calibri"/>
        <family val="2"/>
      </rPr>
      <t xml:space="preserve"> “Acta BP Identificación y Caídas urgencias”</t>
    </r>
    <r>
      <rPr>
        <sz val="11"/>
        <color rgb="FF000000"/>
        <rFont val="Calibri"/>
        <family val="2"/>
      </rPr>
      <t xml:space="preserve">, se detallan porcentajes de adherencia promedio de 90% para identificación correcta y 77% para prevención de caídas.
Además, en enero de 2025, se anexaron cuatro documentos denominados </t>
    </r>
    <r>
      <rPr>
        <i/>
        <sz val="11"/>
        <color rgb="FF000000"/>
        <rFont val="Calibri"/>
        <family val="2"/>
      </rPr>
      <t>“Encuesta_Lista_de_Chequeo_Seguimiento_a_las_Buenas_Practicas_por_Enfermeria”</t>
    </r>
    <r>
      <rPr>
        <sz val="11"/>
        <color rgb="FF000000"/>
        <rFont val="Calibri"/>
        <family val="2"/>
      </rPr>
      <t xml:space="preserve">, de los cuales se evidenció que los archivos 2 y 3 presentan contenido idéntico, lo que representa una duplicidad. A pesar de ello, los formularios aplicados muestran calificaciones altas (entre 90,63% y 97,14%), que reflejan el nivel de adherencia en aspectos críticos de seguridad del paciente.
En abril, el proceso reportó nuevas actividades desde el programa de IAAS relacionadas con rondas de prevención de infecciones, pero estas evidencias no están alineadas con el objetivo específico de la acción formulada, que se refiere a rondas articuladas entre enfermería y seguridad del paciente.
Finalmente, se adjuntaron documentos adicionales como “6 Diciembre.pdf”, “Firmas Urgencias 12 Diciembre.pdf” y “Ronda urgencias Kennedy15 enero.pdf”; sin embargo, estos carecen de estructura formal tipo acta, y en algunos casos no contienen validación completa (firmas o desarrollo del contenido).
Así mismo, no se evidencia una sistematización mensual de las rondas conforme a lo formulado. Las evidencias entregadas son parciales, algunas presentan duplicidades y otras no corresponden claramente a rondas articuladas, ni están acompañadas de actas formales completas con firmas, lo que impide dar cumplimiento total de la acción de mejoramiento formulada. 
</t>
    </r>
    <r>
      <rPr>
        <i/>
        <u/>
        <sz val="11"/>
        <color rgb="FF000000"/>
        <rFont val="Calibri"/>
        <family val="2"/>
      </rPr>
      <t>Recomendación:</t>
    </r>
    <r>
      <rPr>
        <sz val="11"/>
        <color rgb="FF000000"/>
        <rFont val="Calibri"/>
        <family val="2"/>
      </rPr>
      <t xml:space="preserve">
La Oficina de Control Interno recomienda mejorar la consistencia documental  y asegurar el cumplimiento del entregable formulado, mediante la entrega de actas mensuales formales con la participación documentada de los actores de enfermería y seguridad del paciente.
Se asigna un porcentaje del 60% para la acción de mejoramiento. 
Fecha de seguimiento: 31/03/2025</t>
    </r>
  </si>
  <si>
    <t>fecha de seguimiento:  25/10/2025
Porcentaje Acción de Mejora 2: 60%
Estado: vencida
Sin evidencias actualizadas o adicionales  documentadas como entregables  para el periodo de seguimiento corte 30 de septiembre del 2025.
Se mantiene los datos reportados previamente.
Cumplimiento 
Porcentaje de la OM: 70 %        Estado: Aceptable (70% al 89%)
con observación de segunda linea acerca de trazabilidad del auto.
Nombre y apellidos del Auditor que realizo el seguimiento:
Carmen Mireya Reyes Moreno
Enfermera Auditora OCI</t>
  </si>
  <si>
    <t>Intervenir los hallazgos resultantes de las rondas de seguridad realizadas</t>
  </si>
  <si>
    <r>
      <t xml:space="preserve">50%  Acción de Mejora 3
</t>
    </r>
    <r>
      <rPr>
        <b/>
        <sz val="11"/>
        <color rgb="FF000000"/>
        <rFont val="Calibri"/>
        <family val="2"/>
      </rPr>
      <t xml:space="preserve">Estado: </t>
    </r>
    <r>
      <rPr>
        <sz val="11"/>
        <color rgb="FF000000"/>
        <rFont val="Calibri"/>
        <family val="2"/>
      </rPr>
      <t xml:space="preserve">Vencida
</t>
    </r>
    <r>
      <rPr>
        <b/>
        <sz val="11"/>
        <color rgb="FF000000"/>
        <rFont val="Calibri"/>
        <family val="2"/>
      </rPr>
      <t xml:space="preserve">Seguimiento OCI: </t>
    </r>
    <r>
      <rPr>
        <sz val="11"/>
        <color rgb="FF000000"/>
        <rFont val="Calibri"/>
        <family val="2"/>
      </rPr>
      <t>El proceso reportó como avance, con fecha 13 de diciembre de 2023, la realización de diversas estrategias para intervenir los hallazgos identificados en las rondas de seguridad en el servicio de urgencias de la USS Kennedy, entre ellas:
• Elaboración y socialización de un folleto informativo sobre inserción de catéter periférico, con énfasis en los tipos de flebitis y su manejo.
• Pieza comunicativa sobre soluciones desinfectantes y su preparación, destinada a áreas de alistamiento.
• Refuerzo visual de los “10 correctos” de administración de medicamentos, mediante imágenes colocadas en los carros de medicamentos.
Estas acciones reflejan un avance en términos de sensibilización y fortalecimiento de buenas prácticas. Sin embargo, en esta fase del seguimiento no se aportó el acta firmada de retroalimentación al equipo de colaboradores, que fue definida como el producto entregable en la formulación de la acción de mejora.
Por tanto, si bien se identifica una ejecución de acciones orientadas al cumplimiento, la falta del acta de compromiso firmada impide dar por cumplida la acción, motivo por el cual esta Oficina mantiene el porcentaje previamente asignado en el anterior seguimiento efectuado en el mes de noviembre de 2024. 
Porcentaje de cumplimiento: 50%
Fecha de seguimiento: 31/03/2025</t>
    </r>
  </si>
  <si>
    <t>fecha de seguimiento:  25/10/2025
Porcentaje Acción de Mejora 3 100%
Estado: VENCIDA
Sin evidencias actualizadas o adicionales  documentadas como entregables  para el periodo de seguimiento corte 30 de septiembre del 2025.
Se mantiene los datos reportados previamente.
Cumplimiento 100% Acción de Mejora 1
Estado: Cumplida
Porcentaje de la OM: 70 %        Estado: Aceptable (70% al 89%)
con observación de segunda linea acerca de trazabilidad del auto.
Nombre y apellidos del Auditor que realizo el seguimiento:
Carmen Mireya Reyes Moreno
Enfermera Auditora OCI</t>
  </si>
  <si>
    <t>Personería</t>
  </si>
  <si>
    <t>2024-EE-0771078 Garantía del derecho fundamental a la salud para la población más vulnerable</t>
  </si>
  <si>
    <t>Este organismo de control pudo constatar que la entidad vigilada no cuenta con un sistema de alerta para identificar eventos de seguridad y/o incidentes que requieran análisis, con el fin de hacer seguimiento a la oportunidad de su ejecución.</t>
  </si>
  <si>
    <t>Fortalecer el sistema de Alerta de identificación de eventos de seguridad del paciente con el fin de garantizar el seguimiento oportuno de la ejecución.</t>
  </si>
  <si>
    <t>Gestión de la Calidad y Mejoramiento continuo</t>
  </si>
  <si>
    <t>2024-11-26 04:32 PM 58% OM - Vencida
0% AM
Estado: Cumplida Extemporánea
• Fecha de terminación planeada: 30/09/2024
Acción de mejora 1: Realizar mesa de trabajo con el equipo de seguridad del paciente para definir los cambios a realizar en el documento 02-02-GI-0026 Guía detectar, analizar y gestionar eventos adversos, y evaluar cobertura de apropiación
Seguimiento OCI: Se observó que el autocontrol adjuntó Acta No8-Cambios en aplicativo Almera y gestión de sucesos de Seguridad del 25/09/2024, en la cual se documentó la socialización del sistema de alertas para la identificación de eventos adversos, la clasificación de sucesos de seguridad del paciente y la obligatoriedad del análisis de estos sucesos.
En el plan de mejora formulado, se estableció como entregable de la acción de mejora un Acta de reunión; la acción de mejora especifica la realización de una mesa de trabajo para definir los cambios en el documento 02-02-GI-0026 Guía para detectar, analizar y gestionar eventos adversos, lo cual no se evidenció en el acta presentada. Además, el acta no incluyó la evaluación de la cobertura de apropiación, como estaba estipulado en la acción de mejora, ni un listado de asistencia que permita verificar la participación del equipo de seguridad del paciente.
Se recomienda adjuntar la documentación correspondiente, ya que la fecha de terminación establecida era el 30/09/2024.
100% AM
Estado: Cumplida 
Acción de mejora 2: Actualizar el documento 02-02-GI-0026 Guía detectar, analizar y gestionar eventos adversos, de acuerdo a los cambios definidos con el equipo de seguridad de paciente donde se especificarán el sistema de Alerta de identificación de eventos de seguridad del paciente, las clasificaciones posibles en el aplicativo Almera y la obligatoriedad para análisis y gestión de incidentes y eventos adversos prevenibles.
Seguimiento OCI: Se observó que el autocontrol adjuntó la versión 3 del procedimiento Guía detectar, analizar y gestionar Eventos Adversos, actualizado al 30/09/2024, en la cual se observó como se debe realizar el Reporte de eventos adversos, la im+AB18portancia de su identificación y reporte, las clasificaciones de los sucesos de seguridad del paciente y la gestión de eventos adversos.
En el plan de mejora formulado, se estableció como entregable de la acción de mejora un Acta de reunión. Con base en lo anterior, se evidenció un avance del 100% en la acción de mejora.
80% AM
Estado: Vencida
• Fecha de terminación planeada: 30/09/2024
Acción de mejora 3: Socializar con el equipo de Seguridad de paciente en reunión mensual los cambios o ajustes realizados a la 02-02-GI-0026 Guía detectar, analizar y gestionar eventos adversos
Seguimiento OCI: Se observó que el autocontrol adjuntó Acta No8-Cambios en aplicativo Almera y gestión de sucesos de Seguridad del 25/09/2024, en la cual se documentó la socialización del sistema de alertas para la identificación de eventos adversos, la clasificación de sucesos de seguridad del paciente y la obligatoriedad del análisis de estos sucesos.
En el plan de mejora formulado, se estableció como entregable de la acción de mejora un Acta de reunión. Con base en lo anterior, se evidenció un avance del 80% en la acción de mejora, ya que, no se evidenció que el acta estuviese firmada por los asistentes
Se recomienda adjuntar lo correspondiente para completar el avance de la acción de mejora, toda vez que, la misma presentó fecha de terminación el 30/09/2024.
0% AM
Estado: Vencida
• Fecha de terminación planeada: 30/09/2024
Acción de mejora 4: Evaluar la cobertura y apropiación de la información con pretest y postest
Seguimiento OCI: Se observó que el autocontrol adjuntó documento en Word denominado Preguntas pre y postest de conocimientos SP en el que se incluyen 4 preguntas. Así mismo, se presentó un enlace que direcciona a un formulario denominado Pretest de conocimiento sobre gestión del evento adverso y un pantallazo de una Encuesta, donde se evidencian las respuestas de un usuario.
En la pestaña Entregables, se identificaron dos archivos en Excel, uno denominado Postest y otro Pretest, donde se registran las respuestas de 5 colaboradores.
En el plan de mejora formulado, se estableció como entregable de la acción de mejora los Resultados de análisis de apropiación de pretest y post test. Con base en lo anterior, se evidencia un avance del 50% en la acción de mejora, ya que, aunque se observan las preguntas y la aplicación del pretest y postest, aún falta el análisis de los resultados de apropiación considerando las respuestas obtenidas, que es el entregable requerido.
Se recomienda adjuntar el análisis correspondiente para completar el avance de la acción de mejora, toda vez que, la misma presentó fecha de terminación el 30/09/2024.
Fecha de seguimiento: 10/11/2024 [58%]</t>
  </si>
  <si>
    <t>Realizar mesa de trabajo con el equipo de seguridad del paciente para definir los cambios a realizar en el documento  02-02-GI-0026 Guía detectar, analizar y gestionar eventos adversos, y evaluar cobertura de apropiación</t>
  </si>
  <si>
    <r>
      <t xml:space="preserve">0% Acción de Mejora 1
</t>
    </r>
    <r>
      <rPr>
        <b/>
        <sz val="11"/>
        <color rgb="FF000000"/>
        <rFont val="Calibri"/>
        <family val="2"/>
      </rPr>
      <t xml:space="preserve"> Estado:</t>
    </r>
    <r>
      <rPr>
        <sz val="11"/>
        <color rgb="FF000000"/>
        <rFont val="Calibri"/>
        <family val="2"/>
      </rPr>
      <t xml:space="preserve"> Vencida
</t>
    </r>
    <r>
      <rPr>
        <b/>
        <sz val="11"/>
        <color rgb="FF000000"/>
        <rFont val="Calibri"/>
        <family val="2"/>
      </rPr>
      <t>Seguimiento OCI:</t>
    </r>
    <r>
      <rPr>
        <sz val="11"/>
        <color rgb="FF000000"/>
        <rFont val="Calibri"/>
        <family val="2"/>
      </rPr>
      <t xml:space="preserve"> El proceso reporta  avance 25 de septiembre de 2024, a través de un Acta No. 8 del 25 de septiembre de 2024, en la cual se trataron temas relacionados con el sistema de alertas, la clasificación de sucesos de seguridad del paciente y la obligatoriedad del análisis de dichos eventos.
Sin embargo, en la verificación realizada por esta Oficina de Control Interno, no se evidenció el cumplimiento del producto y/o entregable definido en la acción de mejora, el cual consiste en un acta de mesa de trabajo para la definición de cambios en el documento 02-02-GI-0026, así como la evaluación de la cobertura de apropiación del documento, conforme a lo formulado en el plan de mejora.
Tal como se indicó en el seguimiento anterior, registrado con fecha 10 de noviembre de 2024, se observó que:
</t>
    </r>
    <r>
      <rPr>
        <i/>
        <sz val="11"/>
        <color rgb="FF000000"/>
        <rFont val="Calibri"/>
        <family val="2"/>
      </rPr>
      <t>“El acta presentada no documenta la definición de cambios en el documento 02-02-GI-0026 ni la evaluación de cobertura de apropiación, como estaba estipulado en la acción. Además, no incluye un listado de asistencia que permita verificar la participación del equipo de seguridad del paciente.”</t>
    </r>
    <r>
      <rPr>
        <sz val="11"/>
        <color rgb="FF000000"/>
        <rFont val="Calibri"/>
        <family val="2"/>
      </rPr>
      <t xml:space="preserve">
A la fecha de este corte, no se han subsanado estas observaciones ni se ha presentado nueva evidencia que permita verificar el cumplimiento de los compromisos establecidos.
Por tanto, esta Oficina de Control Interno mantiene el porcentaje de cumplimiento en 0%.
</t>
    </r>
    <r>
      <rPr>
        <sz val="11"/>
        <rFont val="Calibri"/>
        <family val="2"/>
      </rPr>
      <t xml:space="preserve">Fecha de seguimiento: </t>
    </r>
    <r>
      <rPr>
        <sz val="11"/>
        <color rgb="FF000000"/>
        <rFont val="Calibri"/>
        <family val="2"/>
      </rPr>
      <t>31/03/2025</t>
    </r>
  </si>
  <si>
    <t>Fecha de seguimiento:  25/10/2025
Porcentaje Acción de Mejora: 1  100%
Estado: Vencida
Al hacer la revisión del seguimiento previo por la OCI registra:"En el plan de mejora formulado, se estableció como entregable de la acción de mejora un Acta de reunión; la acción de mejora especifica la realización de una mesa de trabajo para definir los cambios en el documento 02-02-GI-0026 Guía para detectar, analizar y gestionar eventos adversos, lo cual no se evidenció en el acta presentada. Además, el acta no incluyó la evaluación de la cobertura de apropiación, como estaba estipulado en la acción de mejora, ni un listado de asistencia que permita verificar la participación del equipo de seguridad del paciente.
Se recomienda adjuntar la documentación correspondiente, ya que la fecha de terminación establecida era el 30/09/2024."
Par a el periodo de corte 30 de septiembre del 2025: Se evidenció los entregables:
- Acta_No8-Cambios en aplicativo almera y gestión de sucesos de Seguridad.pdf	Fecha de cargue en almera: 2024/11/22. 
Al verificar el contenido registra: "Acta / No8-Cambios en aplicativo almera y gestión de sucesos de Seguridad
Fecha Miércoles, 25 de Septiembre de 2024 / 08:00 AM - 10:00 AM" conforme a la fecha de terminación de la actividad.
- Asistencia reunión Septiembre 2024.pdf 
Fecha de cargue en almera: 2025/05/23. posterior a la fecha de terminación de la actividad.
Al revisar el contenido:  registra 25/09/2024 TEMA DE LA REUNION: Revisión Guia Defedar, Analizary Gestionar Eventos Adversos."
El estado de la acción se mantiene vencida pues al revisar las propiedades del documento reporta creado el 22/11/2024, posterior a la fecha de terminación planeada de la actividad:30/09/2024.
Nombre y apellidos del Auditor que realizo el seguimiento:
Carmen Mireya Reyes Moreno
Enfermera Auditora OCI</t>
  </si>
  <si>
    <t>DEISSY NATHALY CARDENAS LEMUS 2025-05-26 02:03 PM</t>
  </si>
  <si>
    <t>Incumplimiento del indicador para el mes de abril en las sedes de USS Bosa (10,6 dìas) y Hospital Occidente de Kennedy (11,1dìas)
Homologada ASMET SALUD 
Ante las desviaciones detectadas en el indicador de: Tiempo promedio de espera para la realización de cirugía no programada,    de acuerdo con lo convenido, de manera respetuosa solicitamos a su entidad se realicen los planes de mejoramiento tendientes a mantener la calidad en la prestación de los servicios a nuestros afiliados.</t>
  </si>
  <si>
    <t>Analizar el indicador de oportunidad quirúrgica, enfocado al cumplimiento de la meta institucional.</t>
  </si>
  <si>
    <t>2024-11-26 04:39 PM 55% OM - Abierta
100% AM
Estado: Cumplida Extemporánea
• Fecha de terminación planeada: 30/06/2024
• Fecha de terminación real: 29/07/2024
Acción de mejora 1: Monitorizar el indicador de manera mensual EPM de cirugía.
Seguimiento OCI: En la pestaña de Entregables, se evidenció el seguimiento del indicador mediante las siguientes evidencias aportadas por el autocontrol:
• 02-01-FO-0001 Acta Subred 001 2024 1 (29/01/2024): Se observó reporte de seguimiento de los indicadores Cultura de reporte 2023, eventos adversos, primeras causas, cancelación de cirugías y oportunidad en la programación de cirugías.
• 02-01-FO-0001 Acta Subred 002 2024 (07/02/2024): Se observó reporte de seguimiento de los mismos indicadores mencionados anteriormente.
• 02-01-FO-0001 Acta Subred 003 2024 (22/03/2024): Se observó reporte de seguimiento de los indicadores cancelación de cirugías y oportunidad en la programación de cirugías.
• 02-01-FO-0001 Acta Subred 004 2024 (03/04/2024): Se observó reporte de seguimiento de los indicadores cancelación de cirugías y oportunidad en la programación de cirugías.
• 02-01-FO-0001 Acta Subred 005 2024 (08/05/2024): Se observó reporte de seguimiento de los indicadores cancelación de cirugías, oportunidad en la programación de cirugías, Cultura de reporte 2024, Ocurrencia de eventos adversos prevenibles 2024 y primeras causas de eventos adversos prevenibles.
• 02-01-FO-0001 Acta Subred 012 (29/11/2024): Se observó reporte de seguimiento de los indicadores cancelación de cirugías y oportunidad en la programación de cirugías.
Así las cosas, se observó que en las evidencias adjuntas por el autocontrol se ha dado seguimiento de manera continua a los indicadores relacionados con la programación quirúrgica.
En el plan de mejora formulado, se estableció como entregable Acta de reunión . Con base en lo anterior, se evidencia un avance del 100% en la acción de mejora.
10% AM
Estado: Abierta
• Fecha de terminación planeada: 31/12/2024
Acción de mejora 2: Reorganizar el mapa quirurgico de manera mensual según las necesidades dando cumplimiento a la demanda de los servicios.
Seguimiento OCI: En los seguimientos registrados por el autocontrol y en la pestaña de Entregables, se evidenció:
• Acta del 22/03/2024: Se observó que, debido al incumplimiento registrado para el mes de abril de 2023, se implementaron estrategias de actualización del mapa quirúrgico en función de la demanda de cada especialidad.
• MAPA 2023 1: Documento que relaciona mensualmente el mapa quirúrgico hasta marzo de 2024.
• Acta del 22/03/2024: Se evidenció un ajuste en la fecha de verificación del incumplimiento, que ahora corresponde a abril de 2024.
• Acta del 22/03/2024: Se observó también un incumplimiento en el mes de septiembre de 2024 en la sede de Bosa.
Con base en lo anterior, se evidenció incoherencia en las fechas de las actas, ya que presentan inconsistencias en cuanto a la fecha del acta y la fecha de verificación del incumplimiento. Se recomienda realizar la verificación de las actas y cargar la información correcta para asegurar el cumplimiento de la acción de mejora.
En el plan de mejora formulado, se estableció como entregable Acta de reorganizaciòn del mapa quirùrgico. Con base en lo anterior, se evidencia un avance del 10% de la acción de mejora.
Fecha de seguimiento: 10/11/2024 [55%]</t>
  </si>
  <si>
    <t>Reorganizar  el mapa quirurgico de manera mensual según las necesidades dando cumplimiento a la demanda de los servicios.</t>
  </si>
  <si>
    <r>
      <t xml:space="preserve">10% Acción de Mejora 2
</t>
    </r>
    <r>
      <rPr>
        <b/>
        <sz val="11"/>
        <color rgb="FF000000"/>
        <rFont val="Calibri"/>
        <family val="2"/>
      </rPr>
      <t xml:space="preserve"> Estado:</t>
    </r>
    <r>
      <rPr>
        <sz val="11"/>
        <color rgb="FF000000"/>
        <rFont val="Calibri"/>
        <family val="2"/>
      </rPr>
      <t xml:space="preserve"> Vencida
</t>
    </r>
    <r>
      <rPr>
        <b/>
        <sz val="11"/>
        <color rgb="FF000000"/>
        <rFont val="Calibri"/>
        <family val="2"/>
      </rPr>
      <t>Seguimiento OCI:</t>
    </r>
    <r>
      <rPr>
        <sz val="11"/>
        <color rgb="FF000000"/>
        <rFont val="Calibri"/>
        <family val="2"/>
      </rPr>
      <t xml:space="preserve"> El proceso reportó como avance la elaboración del documento denominado “Acta de modificación del mapa quirúrgico”, con fecha 24/12/2025. 
No obstante, esta Oficina de Control Interno evidenció que:
• El acta carece de firma de la Jefe Natalia Moreno, quien figura como responsable del proceso, lo cual invalida el documento como evidencia formal.
•  La fecha del acta (24 de diciembre de 2025) no es coherente con la vigencia del seguimiento actual, ni con el cronograma formulado en el plan de mejora.
•  El contenido del acta presenta contradicciones respecto a los eventos reportados. Se menciona un incumplimiento ocurrido en abril de 2023, pero no se aclara su conexión directa con los ajustes realizados en diciembre ni se justifica la oportunidad ni la trazabilidad mensual del proceso.
• El acta indica que mes a mes se han realizado ajustes al mapa quirúrgico, pero no se adjuntan los anexos mencionados ni evidencia mensual que permita verificar esa afirmación.
En el seguimiento previo (noviembre de 2024), ya se habían mencionado inconsistencias en las fechas y versiones de los documentos aportados, así como en los hechos referenciados.
Dado que el producto formulado en el plan de mejora es el </t>
    </r>
    <r>
      <rPr>
        <i/>
        <sz val="11"/>
        <color rgb="FF000000"/>
        <rFont val="Calibri"/>
        <family val="2"/>
      </rPr>
      <t>“Acta de reorganización del mapa quirúrgico”</t>
    </r>
    <r>
      <rPr>
        <sz val="11"/>
        <color rgb="FF000000"/>
        <rFont val="Calibri"/>
        <family val="2"/>
      </rPr>
      <t xml:space="preserve">, y que persisten incoherencias de fondo y forma en la evidencia allegada, esta Oficina de Control Interno mantiene el porcentaje de cumplimiento en 10%, de acuerdo con el seguimiento realizado con corte a noviembre de 2024.
</t>
    </r>
    <r>
      <rPr>
        <sz val="11"/>
        <rFont val="Calibri"/>
        <family val="2"/>
      </rPr>
      <t xml:space="preserve">Fecha de seguimiento: </t>
    </r>
    <r>
      <rPr>
        <sz val="11"/>
        <color rgb="FF000000"/>
        <rFont val="Calibri"/>
        <family val="2"/>
      </rPr>
      <t>31/03/2025</t>
    </r>
  </si>
  <si>
    <t>fecha de seguimiento:  27/10/2025
Porcentaje Acción de Mejora 1   100%
Estado: Vencida
Acta de reorganizaciòn del mapa quirùrgico
Para el periodo de corte a 30 de septiembre del 2025 correspondió la revisión unicamente del documento con nombre:” 
02-01-FO-0001 Acta MAPA QUIRURGICO 2.pdf	02-01-FO-0001 Acta MAPA QUIRURGICO 2.pdf”
Al verificar las propiedades del documento registra Creado:	30/05/25, 5:48:28 p. m
Del contenido del documento registra FECHA: 24/12/2024 tema a tratar: REVISION DE MAPA QUIRURGICO.
El documento da cuenta de la reorganización y la oportunidad a expensas de la misma para el periodo del acta.
Al verificar las firmas se evidencia que son adjuntas como imagen.
Recomendación. Es importante que el proceso cumpla con los requisitos para la suscripción de actas Institucionales de acuerdo a la preforma Institucional. 
Nombre y apellidos del Auditor que realizo el seguimiento:
Carmen Mireya Reyes Moreno
Enfermera Auditora OCI</t>
  </si>
  <si>
    <t xml:space="preserve">
DEISSY NATHALY CARDENAS LEMUS 2025-05-23 09:36 PM</t>
  </si>
  <si>
    <t>La Subred Integrada de Servicios de Salud Sur Occidente ESE, sede unidad de servicios de salud Occidente Kennedy, No cumple sus obligaciones relacionadas con la adherencia a los protocolos y guías de práctica clínica para la atención de los paciente en el servicio de urgencias en cuanto al seguimiento, medición y ejecución de las acciones de mejora pertinentes.</t>
  </si>
  <si>
    <t>2024-11-26 05:02 PM 60% OM - Abierta
100% AM
Estado: Cumplida
• Fecha de terminación planeada: 30/03/2024
Acción de mejora 1: Socializar guías de practica clínica a los médicos del servicios de Urgencia de la USS Kennedy como son Dolor Abdominal, Dolor en el Pecho, Cefalea, Infección de vías Urinarias, Colico Renal, Trastorno Mixto de Ansiedad, Retencion Urinaria,Hipertensión Arterial, Rinofaringitis Aguda, Traumatismo
Seguimiento OCI: En los seguimientos registrados por el autocontrol se observó:
• Documento en Word denominado MORBILIDAD SERVICIO DE URGENCIAS HOSPITAL DE KENNEDY DE MEDICINA GENERAL oct. 2023, eque contiene 10 diagnósticos de morbilidad en los servicios de urgencias, medicina general, ginecología y pediatría del Hospital de Kennedy.
• Documento en Excel denominado PERFIL URG KENNEDY ENE-SEP 2023 1 1, donde se relacionan tablas del documento MORBILIDAD SERVICIO DE URGENCIAS HOSPITAL DE KENNEDY DE MEDICINA GENERAL oct. 2023.
• Listado de asistencia del 18-23 septiembre de socialización del protocolo de críticos en imágenes diagnósticas.
• Acta del 29/10/2023 con listado de asistencia, en la que se presentó el perfil epidemiológico de 2023.
• Actas del 26/10/2023 y 30/10/2023, ambas con listado de asistencia, donde también se observó la presentación del perfil epidemiológico de 2023.
• Acta EAC del 26/10/2023 con listado de asistencia, en la cual se abordó el manejo inicial del trauma y la guía de manejo de bronquitis en el orden del día.
• Acta del 06/06/2023 con listado de asistencia, que documenta la socialización de la guía de práctica clínica para diagnóstico y manejo de infecciones agudas de las vías superiores en pacientes de 3 meses a 18 años de edad, incluyendo rinofaringitis.
• Actas del 05/07/2023 al 07/07/2023 y del 27/06/2023, ambas con listado de asistencia, en las que se socializó la guía de práctica clínica de infecciones agudas de vías superiores para el mismo rango de edad.
• Acta EAC del 26/02/2023 con listado de asistencia, donde se socializó el Manejo sindrome coronario agudo y la Guía IVU adultos
• Acta EAC del 27/04/2023 con listado de asistencia, donde se socializó el Manejo inicial de hipetension arterial, Codigo ACV, Rinofaringitis, Protocolo manejo del dolor y Guía trauma craneo encefalico
• Acta EAC del 31/08/2023 con listado de asistencia, donde se socializó la Guía de manejo de cefalea en urgencias y el Enfoque del paciente con dolor abdominal en urgencias
• Acta EAC del 19/12/2023, donde se socializaron las guías EX-10-00-GP-0007 Guía de práctica clínica ESC 2020 sobre el diagnóstico y tratamiento del síndrome coronario agudo sin elevación del segmento ST, EX-09-00-GP-0003 Guía de Práctica Clínica Diagnóstico y tratamiento del TRAUMATISMO DE TÓRAX en adultos, EX-07-01-GP-0032 Guía de Práctica Clínica de Fibrilación Auricular, EX-07-01-GP-0031 Guía de Práctica Clínica de Dolor Torácico 
• PROYECCION CRONOGRAMA EAC URGENCIAS 2024 1, en el que se observó la programación de EAC donde se socializaran las guías de practicas clinicas
• Acta EAC del 21/02/2024 donse se socializó las guías EX-09-01-GP-0003 Guía para manejo de urgencias tomo II. (Cólico Renal / Retención Urinaria) y Trastorno Mixto de Ansiedad y depresión. 
De lo anterior, llama la atención de la Oficina de Control Interno que se presentó evidencia previa al 12/12/2023, fecha de inicio de la acción de mejora. Sin embargo, se evidenció un avance del 100% en la socialización de las guías de práctica clínica a los médicos, según lo documentado en el Acta EAC del 19/12/2023, el cronograma PROYECCIÓN EAC URGENCIAS 2024 1 y el Acta EAC del 21/02/2024.
Se sugiere que las evidencias aportadas para respaldar la ejecución de las acciones de mejora sean consistentes con la fecha de inicio de la acción, de incluir evidencia previa, se recomienda aclarar el valor que dicha evidencia aporta a la ejecución de la acción de mejora, considerando que la acción se inició formalmente en una fecha posterior.
100% AM
Estado: Cumplida Extemporánea
• Fecha de terminación planeada: 30/03/2024
• Fecha de terminación real: 08/04/2024
Acción de mejora 2: Realizar cronograma de medición de adherencia a las guías de practica clínica teniendo en cuenta el perfil de morbilidad del servicio de Urgencias de la USS Kennedy
Seguimiento OCI: Se observó que el autocontrol realizó seguimientos posteriores a la fecha de inicio de la acción de mejora, programada para el 01/02/2024, en los cuales se incluyeron evidencias revisadas en la acción de mejora 1, relacionadas con socializaciones o acompañamientos. Adicionalmente, se observó el cronograma PAMEC de 2023.
En el seguimiento del 08/04/2024, el autocontrol adjuntó un documento en Excel denominado CRONOGRAMA PAMEC 2024 abril 3, en el cual se observó la programación de auditorías de adherencia a las guías en el servicio de urgencias. Con base en lo anterior, se evidenció un avance del 100% en la acción de mejora.
Se sugiere que las evidencias aportadas para respaldar la ejecución de las acciones de mejora sean consistentes con la fecha de inicio de la acción, de incluir evidencia previa, se recomienda aclarar el valor que dicha evidencia aporta a la ejecución de la acción de mejora, considerando que la acción se inició formalmente en una fecha posterior.
60% AM
Estado: Abierta
• Fecha de terminación planeada: 30/12/2024
Acción de mejora 3: Realizar auditoría de adherencia a las guías de práctica clínica según cronograma establecido teniendo en cuenta el perfil de morbilidad del servicio de Urgencias de la USS Kennedy
Seguimiento OCI: 
En los seguimientos realizados el 01/04/2024 y el 25/04/2024, el autocontrol incluyó los documentos 28. ACTA APERTURA AUD. adherencia a la guía de manejo de rinofaringitis aguda en pacientes desde los 3 meses hasta los 18 años e INFORME AD. A GUIA RINOFARINGITIS 1 TRIM 2024 SUBRED del 24/04/2024, respectivamente. En ellos se documenta la auditoría de adherencia a guías de manejo de la primera causa del perfil de morbilidad en urgencias de la Subred: rinofaringitis aguda. Sin embargo, al revisar el cronograma, se observó que la auditoría estaba programada para el mes de junio de 2024, pero se ejecutó en abril.
En el seguimiento del 05/06/2024, el autocontrol adjuntó el documento 3.1 Soporte morbilidad servicio de Urgencias el cual no corresponde a una auditoría de adherencia programada en el cronograma aprobado.
En el seguimiento del 29/07/2024, se evidenció el INFORME ADHERENCIA A LA GUIA DE IVU ADULTOS EN LA SUBRED SUROCCIDENTE 2024 1 2 del 18/06/2024, que corresponde a la auditoría de adherencia a guías de manejo de la tercera causa del perfil de morbilidad en urgencias de la Subred: infección de vías urinarias en adultos (sitio no especificado). Sin embargo, al verificar el cronograma, se observó que la auditoría estaba programada para el mes de julio de 2024, pero se ejecutó en junio.
En el seguimiento del 07/10/2024 se evidenció INFORME ADHERENCIA A LA GUIA DE EDA EN LA SUBRED SUROCCIDENTE 2024 4 del 09/07/2024, l cual documenta la auditoría de adherencia a guías de manejo de la segunda causa del perfil de morbilidad en urgencias de la Subred: infección intestinal viral (EDA). Sin embargo, al revisar el cronograma, se observó que la auditoría estaba programada para el mes de mayo de 2024, pero se ejecutó en julio.
Se sugiere que los cambios en las fechas de ejecución del cronograma seam documentados con su respectiva justificación, para asegurar la trazabilidad y consistencia en el seguimiento de la acción de mejora.
Teniendo en cuenta lo anterior, se evidenció avance de la acción de mejora al 60%.
60% AM
Estado: Abierta
• Fecha de terminación planeada: 30/12/2024
Acción de mejora 4: Socializar los resultados de las Auditorías de las Guías de Práctica Clínica Infección de vías Urinarias, Trastorno Mixto de Ansiedad, Hipertensión Arterial, Rinofaringitis Aguda
Seguimiento OCI: En los seguimientos efectuados por el autocontrol se evidenciaron los documentos:
• Presentación Comite de Historías Clinicas octubre 25/2023
• Acta del 28/09/2023, donde en el orden del día se observó el universo y muestra de auditoría
• Acta del 25/10/2023, donde en el numeral 5 se relaciona la presentación de las auditorías PAMEC
• Acta del 30/04/2024, donde se observó en el numeral 2 la presentación de la adherencia a la guía GPC de RINOFARINGITIS
• Acta del 02/07/2024, donde se observó en el numeral 2 la socialización de los resultados de la auditoría adherencia de Guías de Práctica Clínica del perfil de 
morbilidad infección de vías urinarias adulto y Triage 
• Acta del 25/07/2024, de un encuentro de aprendizaje de guías practicas
• Acta de 28/06/2024, donde en el numeral 4 se presentó la Adherencia Infección de Vías Urinarias en Adultos I trimestre 2024 
Teniendo en cuenta lo anterior, se observó avance de la acción de mejora al 60%
Se sugiere que las evidencias aportadas para respaldar la ejecución de las acciones de mejora sean consistentes con la fecha de inicio de la acción, de incluir evidencia previa, se recomienda aclarar el valor que dicha evidencia aporta a la ejecución de la acción de mejora, considerando que la acción se inició formalmente en una fecha posterior.
40% AM
Estado: Abierta
• Fecha de terminación planeada: 31/12/2024
Acción de mejora 5: Identificar y realizar las oportunidades de Mejora de las Auditorías relacionadas con las Guías de Practica Clínica
Seguimiento OCI: En los seguimientos efectuados por el autocontrol se evidenciaron los siguientes documentos:
• Acciones_20240402_094436 I Trim 2024, en el cual se relacionan las acciones de mejora derivadas de los informes de adherencia a las guías de las vigencias 2023 y 2024, con su respectivo porcentaje de avance.
• Acta del 30/04/2024, en cuyo numeral 2 se presentó la adherencia a la guía GPC de rinofaringitis y, en la página 6, se detallaron las oportunidades de mejora.
• Acta del 02/07/2024, donde en el numeral 2 se socializaron los resultados de la auditoría de adherencia a las Guías de Práctica Clínica para el perfil de morbilidad de infección de vías urinarias en adultos y el triaje.
• Plan de mejoramiento individual de la auditoría de adherencia para la infección de vías urinarias en adultos (I trimestre 2024) del 05/07/2024 y de adherencia a la guía GPC de rinofaringitis para cuatro colaboradores.
Teniendo en cuenta lo anterior, se evidenció un avance de la acción de mejora del 40%.
40% AM
Estado: Abierta
• Fecha de terminación planeada: 31/12/2024
Acción de mejora 6: Realizar el plan de mejoramiento de acuerdo a los resultados obtenido en la auditoria de adherencia a las guías de práctica clínica
Seguimiento OCI: En los seguimientos efectuados por el autocontrol, se evidenció la realización del plan de mejoramiento a través de las siguientes evidencias:
• Documento Plan de mejora rinofaringitis del 28/04/2024, donde se evidenció seguimiento.
• Acta de agosto de 2024 en la que se observó seguimiento al plan de mejora, sin firmas.
• Acta de agosto de 2024 que muestra seguimiento al plan de mejora de rinofaringitis aguda, sin firmas.
• Dos documentos Plan de mejora guía de atención al paciente adulto con diagnóstico de infección urinaria del 05/07/2024, donde se observó seguimiento del plan de mejora.
• Tres documentos Plan de mejora rinofaringitis del 06/05/2024, en los cuales se evidenció seguimiento.
No obstante, a la fecha, no se ha completado la ejecución de los planes de mejora de acuerdo con el cronograma de auditorías para las guías en urgencias. Teniendo en cuenta lo anterior, se evidenció un avance de la acción de mejora del 40%.
20% AM
Estado: Abierta
• Fecha de terminación planeada: 31/12/2024
Acción de mejora 7: Realizar acompañamiento con la estrategia mentoring a los colaboradores de acuerdo a los resultados de la auditoria de adherencia a las guías evaluadas en el Servicio de Urgencias de la USS Kennedy.
Seguimiento OCI: En los seguimientos efectuados por el autocontrol, se evidenciaron actas de acompañamiento de mentoring de las fechas 04/10/2023, 30/10/2023, 29/10/2023 y 22/05/2024, correspondientes a las guías GPC de rinofaringitis y morbilidad de infección de vías urinarias en adultos. Sin embargo, en el cronograma PAMEC 2024 se programaron otras auditorías para las cuales no se observó acompañamiento. Teniendo en cuenta lo anterior, se evidenció un avance de la acción de mejora del 20%.
 Se sugiere que las evidencias adjuntas para revisión correspondan a la acción de mejora, ya que, por ejemplo, se observó un EAC en el que se socializaron las guías, el cual no corresponde con esta acción de mejora.
Fecha de seguimiento: 11/11/2024 [60%]</t>
  </si>
  <si>
    <t>Identificar   y realizar  las  oportunidades de Mejora de las Auditorías relacionadas con las Guías de Practica Clínica</t>
  </si>
  <si>
    <r>
      <t xml:space="preserve">70%  Acción de Mejora 5
</t>
    </r>
    <r>
      <rPr>
        <b/>
        <sz val="11"/>
        <color rgb="FF000000"/>
        <rFont val="Calibri"/>
        <family val="2"/>
      </rPr>
      <t xml:space="preserve">Estado: </t>
    </r>
    <r>
      <rPr>
        <sz val="11"/>
        <color rgb="FF000000"/>
        <rFont val="Calibri"/>
        <family val="2"/>
      </rPr>
      <t xml:space="preserve">Vencida
</t>
    </r>
    <r>
      <rPr>
        <b/>
        <sz val="11"/>
        <color rgb="FF000000"/>
        <rFont val="Calibri"/>
        <family val="2"/>
      </rPr>
      <t>Seguimiento OCI:</t>
    </r>
    <r>
      <rPr>
        <sz val="11"/>
        <color rgb="FF000000"/>
        <rFont val="Calibri"/>
        <family val="2"/>
      </rPr>
      <t xml:space="preserve"> El proceso reporta avance 03 de enero de 2025, informando que </t>
    </r>
    <r>
      <rPr>
        <i/>
        <sz val="11"/>
        <color rgb="FF000000"/>
        <rFont val="Calibri"/>
        <family val="2"/>
      </rPr>
      <t>"Desde la dirección de urgencias se realiza Seguimiento a los informes de auditorías a la adherencia de Guías de Práctica Clínica del perfil de morbilidad: Trastorno mixto de ansiedad y depresión II y III trimestre 2024, y Hipertensión esencial (primaria) I Semestre 2024, realizadas por PAMEC."</t>
    </r>
    <r>
      <rPr>
        <sz val="11"/>
        <color rgb="FF000000"/>
        <rFont val="Calibri"/>
        <family val="2"/>
      </rPr>
      <t xml:space="preserve">
De acuerdo con la verificación realizada por la Oficina de Control Interno, se evidencian los siguientes documentos:
• Informe final de auditoría de adherencia a la Guía de Hipertensión Arterial, I semestre 2024, donde se identificaron oportunidades de mejora específicas relacionadas con el criterio de reconciliación medicamentosa y la interrogación sobre adherencia al tratamiento farmacológico. 
• Actas y presentación de socialización de los resultados de las auditorías, lo cual permite evidenciar acciones orientadas al fortalecimiento de la adherencia y la difusión de los hallazgos identificados con el equipo de salud.
• Informe de auditoría a la guía de Trastorno Mixto de Ansiedad y Depresión, en el cual también se reportan indicadores y resultados favorables, sin requerir la formulación de planes de mejora individuales.
No obstante, en la formulación del plan de mejoramiento se estableció como acción la identificación y ejecución de las oportunidades de mejora, lo cual implica evidenciar no solo el análisis, sino también acciones concretas tomadas a partir de los hallazgos encontrados. A la fecha, si bien se identifica que los hallazgos fueron identificados y socializados, no se observa evidencia del desarrollo de acciones correctivas o preventivas, ni del diligenciamiento de un formato de plan de mejora como fue solicitado en el informe de auditoría. 
Se asigna un porcentaje del 80% para la acción de mejoramiento. 
Fecha de seguimiento: 31/03/2025</t>
    </r>
  </si>
  <si>
    <t>fecha de seguimiento:  27/10/2025
OM : 80% Estado Aceptable
Sin evidencias actualizadas o adicionales documentadas como entregables para el periodo de seguimiento corte 30 de septiembre del 2025. Se mantienen los datos de avance reportados previamente:
•	100% Acción de Mejora 1 Estado: Cumplida
Seguimiento OCI: En el seguimiento efectuado con corte al 07 de noviembre de 2024, se dio por cumplida la acción con un 100%.
Avance para el periodo de corte 30 de septiembre del 2025: Se mantiene los datos reportados previamente. Cumplimiento 100% Acción de Mejora 1 Satisfactorio. Estado: Cumplida.
•	100% Acción de Mejora 2 Estado: Cumplida Extemporánea
Seguimiento OCI: En el seguimiento efectuado con corte al 07 de noviembre de 2024, se dio por cumplida la acción con un 100%.
Avance para el periodo de corte 30 de septiembre del 2025: Se mantiene los datos reportados previamente. Cumplimiento 100% Acción de Mejora 2 Satisfactorio. Estado: Cumplida Extemporánea
•	80% Acción de Mejora 3 Estado: Vencida. 
Seguimiento OCI: “Se asigna un porcentaje del 80% para la acción de mejoramiento”.
Avance para el periodo de corte 30 de septiembre del 2025: Se mantiene los datos reportados previamente. Cumplimiento 80% Acción de Mejora 3 Estado Aceptable. Sin evidencias actualizadas o adicionales documentadas como entregables para el periodo de seguimiento corte 30 de septiembre del 2025. Estado: Vencida.
•	80% Acción de Mejora 4 Estado: Vencida. 
Seguimiento OCI: Se asigna un porcentaje del 80% para la acción de mejoramiento.
Avance para el periodo de corte 30 de septiembre del 2025: Se mantiene los datos reportados previamente. Cumplimiento 80% Acción de Mejora 4 Estado Aceptable. Sin evidencias actualizadas o adicionales documentadas como entregables para el periodo de seguimiento corte 30 de septiembre del 2025. Estado: Vencida.
•	Previo70% Acción de Mejora 5 Estado: Vencida
Seguimiento OCI: “Se asigna un porcentaje del 80% para la acción de mejoramiento el día” 2025-05-23 07:52 PM
Avance para el periodo de corte 30 de septiembre del 2025:  Cumplimiento 80% Acción de Mejora 5 Estado Aceptable Sin evidencias actualizadas o adicionales documentadas como entregables para el periodo de seguimiento corte 30 de septiembre del 2025. Estado: Vencida
•	70% Acción de Mejora 6 Estado: Vencida
Seguimiento OCI: Se asigna un porcentaje del 70% para la acción de mejoramiento.
Avance para el periodo de corte 30 de septiembre del 2025: Cumplimiento 70% Acción de Mejora 6 Estado Aceptable Sin evidencias actualizadas o adicionales documentadas como entregables para el periodo de seguimiento corte 30 de septiembre del 2025. Estado: Vencida
•	50% Acción de Mejora 7 Estado: Vencida
Seguimiento OCI: “..En consecuencia, la Oficina de Control Interno asigna un avance del 50%, en tanto se ha iniciado el proceso de fortalecimiento, pero aún no se da cumplimiento al enfoque metodológico definido.”
Avance para el periodo de corte 30 de septiembre del 2025. Cumplimiento 50% Acción de Mejora 7 Estado crítico. Sin evidencias actualizadas o adicionales documentadas como entregables desde el ultimo seguimiento de la OCI, para el periodo de seguimiento corte 30 de septiembre del 2025. Estado: Vencida
Con observación de segunda linea acerca de trazabilidad del auto.
Nombre y apellidos del Auditor que realizo el seguimiento:
Carmen Mireya Reyes Moreno
Enfermera Auditora OCI</t>
  </si>
  <si>
    <t xml:space="preserve">
DEISSY NATHALY CARDENAS LEMUS 2025-05-23 07:52 PM</t>
  </si>
  <si>
    <t xml:space="preserve">CANTIDAD DE OPORTUNIDADES DE  MEJORA(ID): acciones de mejora </t>
  </si>
  <si>
    <t>N°</t>
  </si>
  <si>
    <t>TOTAL</t>
  </si>
  <si>
    <t>Sistema de Referencia:  Control Interno</t>
  </si>
  <si>
    <t>Total  Auditoria Interna - Control Interno</t>
  </si>
  <si>
    <t>TOTAL POR VIGENCIA 2025</t>
  </si>
  <si>
    <t>%  CUMPLIMIENTO OPORTUNIDAD DE MEJORA</t>
  </si>
  <si>
    <t>ESTADO (almera)</t>
  </si>
  <si>
    <t xml:space="preserve">TOTAL POR VIGENCIA 2023
 acciones de mejora </t>
  </si>
  <si>
    <t xml:space="preserve">TOTAL POR VIGENCIA 2024 acciones de mejora </t>
  </si>
  <si>
    <t xml:space="preserve">TOTAL POR VIGENCIA 2025
 acciones de mejora </t>
  </si>
  <si>
    <t xml:space="preserve">Satisfactorio </t>
  </si>
  <si>
    <t>Critico</t>
  </si>
  <si>
    <t>% de avance de la OM
Zumatoria  y división del total de acciones de mejora para la fecha de corte 30/09/2025</t>
  </si>
  <si>
    <t xml:space="preserve">Cumplida </t>
  </si>
  <si>
    <t>Cumplida extemporanea</t>
  </si>
  <si>
    <t xml:space="preserve">Cumplida Pendiente efectividad </t>
  </si>
  <si>
    <t>Vencida</t>
  </si>
  <si>
    <t xml:space="preserve">total </t>
  </si>
  <si>
    <t>Aceptable</t>
  </si>
  <si>
    <t>No evaluados por corresponder a Sistema de Control Interno</t>
  </si>
  <si>
    <t>No evaluado</t>
  </si>
  <si>
    <t>CANTIDAD DE OPORTUNIDADES DE  MEJORA(ID)</t>
  </si>
  <si>
    <t>Total Fuente externa: Seguimientos y evaluaciones</t>
  </si>
  <si>
    <t xml:space="preserve">Situaciones de forma detectadas en la matriz consolidada fuente: </t>
  </si>
  <si>
    <t xml:space="preserve">Se observó que esta matriculada como: Auditoria Interna - Autocontrol en almera los ID  3779,3781 que corresponden a Personeria </t>
  </si>
  <si>
    <t>Se observó que esta matriculada como: Auditoria Interna - Autocontrol en almera el ID 3518 que corresponde a Superintendencia Nacional de Salud</t>
  </si>
  <si>
    <t>Detalle 01</t>
  </si>
  <si>
    <t xml:space="preserve">TOTAL POR VIGENCIA 2025:  acciones de mejora </t>
  </si>
  <si>
    <t>Satisfactorio</t>
  </si>
  <si>
    <t>total</t>
  </si>
  <si>
    <t>Total OM</t>
  </si>
  <si>
    <t>PESO Alcanzado para el nivel de avance de  la OM</t>
  </si>
  <si>
    <t>Crítico</t>
  </si>
  <si>
    <t>33.3</t>
  </si>
  <si>
    <t>*</t>
  </si>
  <si>
    <t>Evaluada 1 de dos acciones 1 en ejecución para el periodo de corte</t>
  </si>
  <si>
    <t>1 de dos acciones evaluadas 1 en ejecución para el periodo d ecorte</t>
  </si>
  <si>
    <t>*teniendo en cuenta la base anterior son dos acciones solo se evaluo una  en este corte la otra esta en ejecución</t>
  </si>
  <si>
    <t>* una de tres acciones  evaluada para el periodo de corte,  dos en ejecución</t>
  </si>
  <si>
    <t xml:space="preserve">* 3 acciones revisadas para el periodo de corte una en ejecución </t>
  </si>
  <si>
    <t>evaluada 1 de dos acciones 1 en ejecución para el periodo de corte</t>
  </si>
  <si>
    <t xml:space="preserve">TOTAL POR VIGENCIA 2024
 acciones de mejora </t>
  </si>
  <si>
    <t>Mat</t>
  </si>
  <si>
    <t>70% Acción de Mejora 1
 Estado: Cumplida
Seguimiento OCI: El proceso reportó el 29 de agosto de 2025 avance correspondiente al diligenciamiento de la matriz de control de publicación de documentos de ejecución contractual, en función de la información remitida por los supervisores al correo institucional designado para tal fin.
Así mismo, el proceso informó que, conforme al lineamiento gerencial adoptado al inicio de la vigencia 2025, los supervisores cuentan con usuario directo en la plataforma SECOP II, lo que ha permitido que sean ellos quienes realicen la publicación del seguimiento a la ejecución contractual. 
No obstante lo anterior, la Oficina de Control Interno verificó que se encuentra en uso la “Matriz de Control – Publicación Ejecución Contractual.xlsx”, en la cual se registran los documentos que han sido allegados y publicados. Aunque se evidencia avance en la implementación de la herramienta, la matriz aún no se encuentra completa ni consolidada con el total de procesos contractuales en ejecución, y el instructivo o protocolo para garantizar su actualización periódica no ha sido adjuntado como soporte de la acción.
Por lo anterior, se presenta un avance parcial, pero no se acredita el cumplimiento total de la acción, teniendo en cuenta que:
* La matriz está en uso, pero sin cobertura completa ni evidencia de actualización sistemática. 
* No se ha definido o evidenciado un mecanismo formal de seguimiento y cierre.
* El producto final aún no se encuentra finalizado ni soportado con acto o acto administrativo que formalice su adopción.
En consecuencia, se asigna un 70% de cumplimiento a la acción de mejora.
Fecha de seguimiento: 24/10/2025
Auditor(a): Iván Ramiro Acosta Puentes
En reunión virtual realizada el 07/11/2025 en la que participó la jefe de la Oficina de Control Interno, el Director de Contratación y dos (2) profesionales de dicha dirección, se verificó lo registrado por la dirección en el seguimiento el 10/11/2025; por lo tanto, se asigna un cumplimiento de 100% a la Acción de Mejora 1, toda vez que, la “Matriz de Control – Publicación Ejecución Contractual” no se está utilizando desde el mes de julio de 2025, período hasta el cual la Dirección de Contratación la diligenció, en virtud a que, los supervisores tienen asignado usuario en SECOP y asumieron la responsabilidad directa del cargue y publicación de los documentos de la ejecución de los contratos que tienen asignados para supervisión.
Teniendo en cuenta que la Acción de Mejora #2 fue calificada con un 100% de cumplimiento, y que a la #1 se está asignando un cumplimiento del 100%, la Oportunidad de Mejora con ID 3629 queda con un 100% de cumplimiento.
Fecha de seguimiento: 10/11/2025
Auditor(a): Jefe OCI</t>
  </si>
  <si>
    <t>50% Acción de Mejora 
 Estado: Cumplida
Seguimiento OCI: El proceso reportó el 29 de agosto de 2025 avance correspondiente a la revisión de los documentos y formatos de los subprocesos de la Dirección de Contratación. Como soporte, se adjuntó el documento “Listado Documentos Proceso de Contratación.pdf”, en el cual se relacionan los formatos y documentos vigentes.
Adicionalmente, se verificó el Acta del 15 de marzo de 2025, donde quedó documentado que la Dirección analizó las acciones de mejoramiento en curso y, específicamente para la acción ID 3628, se identificaron los documentos a actualizar, excluir o incorporar. En el acta se listan los formatos con su código, estado y la solicitud formal efectuada a la Oficina de Calidad para su actualización o exclusión en ALMERA. 
De acuerdo a lo anterior, esta Oficina de Control Interno procedió a realizar la verificación en la herramienta Almera, identificando que: 
* Aún no se evidencia la actualización efectiva de los documentos en ALMERA con nuevas versiones aprobadas.
* No se adjuntaron los soportes de aceptación de cambios por parte de la Oficina de Calidad ni los documentos actualizados publicados.
Por lo anterior, aunque existe revisión, consolidación y solicitudes a la Oficina de Calidad, el resultado final (documentos actualizados y vigentes en el sistema de gestión- Almera) aún no se encuentra completado.
En consecuencia, se asigna un avance del 50% para esta acción de mejora.
Fecha de seguimiento: 24/10/2025
Auditor(a): Iván Ramiro Acosta Puentes
100% Oportunidad de Mejora
Estado: Cumplida
La Oficina de Control Interno revisó de nuevo en el aplicativo Almera los documentos asociados al proceso Gestión de Contratación, identificando que 17 documentos que no fueron actualizados tienen fecha de creación o actualización entre el 30/05/2023 y el 01/04/2024, sin incluir el documento de Caracterización del Proceso, toda vez que, es una gestión que se está adelantando desde la Oficina Asesora de Desarrollo Institucional en coordinación con la Oficina de Calidad, por ende, los mismos se encuentran aún dentro del período de tres (3) años para su revisión de contenido y/o actualización.
Por lo anterior, y una vez corroborado lo aclarado por la Dirección de Contratación, a la acción de mejora, y en consecuencia la Oportunidad de Mejora con ID 3628, se asigna un 100% de cumplimiento.
Fecha de seguimiento: 10/11/2025
Auditor(a): Jefe OCI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</si>
</sst>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rgb="FF000000"/>
      <name val="Calibri"/>
    </font>
    <font>
      <b/>
      <sz val="11"/>
      <color rgb="FF000000"/>
      <name val="Calibri"/>
      <family val="2"/>
    </font>
    <font>
      <b/>
      <sz val="11"/>
      <color rgb="FFFFFFFF"/>
      <name val="Calibri"/>
      <family val="2"/>
    </font>
    <font>
      <b/>
      <sz val="18"/>
      <color rgb="FFFF0000"/>
      <name val="Calibri"/>
      <family val="2"/>
    </font>
    <font>
      <sz val="11"/>
      <color rgb="FF000000"/>
      <name val="Calibri"/>
      <family val="2"/>
    </font>
    <font>
      <sz val="8"/>
      <color rgb="FF362B36"/>
      <name val="Lucida Sans"/>
      <family val="2"/>
    </font>
    <font>
      <sz val="11"/>
      <name val="Calibri"/>
      <family val="2"/>
    </font>
    <font>
      <sz val="11"/>
      <name val="Arial Narrow"/>
      <family val="2"/>
    </font>
    <font>
      <sz val="11"/>
      <name val="Calibri"/>
      <family val="2"/>
      <scheme val="minor"/>
    </font>
    <font>
      <sz val="10"/>
      <color rgb="FF000000"/>
      <name val="Calibri"/>
      <family val="2"/>
    </font>
    <font>
      <sz val="9"/>
      <color rgb="FF362B36"/>
      <name val="Lucida Sans"/>
      <family val="2"/>
    </font>
    <font>
      <i/>
      <sz val="11"/>
      <color rgb="FF000000"/>
      <name val="Calibri"/>
      <family val="2"/>
    </font>
    <font>
      <i/>
      <u/>
      <sz val="11"/>
      <color rgb="FF000000"/>
      <name val="Calibri"/>
      <family val="2"/>
    </font>
    <font>
      <sz val="10"/>
      <color rgb="FF000000"/>
      <name val="Arial Narrow"/>
      <family val="2"/>
    </font>
    <font>
      <b/>
      <sz val="9"/>
      <color rgb="FF000000"/>
      <name val="Arial Narrow"/>
      <family val="2"/>
    </font>
    <font>
      <b/>
      <sz val="10"/>
      <color rgb="FFFFFFFF"/>
      <name val="Arial Narrow"/>
      <family val="2"/>
    </font>
    <font>
      <b/>
      <sz val="10"/>
      <color rgb="FF000000"/>
      <name val="Arial Narrow"/>
      <family val="2"/>
    </font>
    <font>
      <b/>
      <sz val="10"/>
      <color rgb="FFFF0000"/>
      <name val="Arial Narrow"/>
      <family val="2"/>
    </font>
    <font>
      <sz val="8"/>
      <color rgb="FF000000"/>
      <name val="Arial Narrow"/>
      <family val="2"/>
    </font>
    <font>
      <sz val="8"/>
      <color rgb="FF000000"/>
      <name val="Calibri"/>
      <family val="2"/>
    </font>
    <font>
      <sz val="10"/>
      <name val="Arial Narrow"/>
      <family val="2"/>
    </font>
    <font>
      <b/>
      <sz val="11"/>
      <color rgb="FF0070C0"/>
      <name val="Arial"/>
      <family val="2"/>
    </font>
  </fonts>
  <fills count="22">
    <fill>
      <patternFill patternType="none"/>
    </fill>
    <fill>
      <patternFill patternType="gray125"/>
    </fill>
    <fill>
      <patternFill patternType="solid">
        <fgColor rgb="FF4682B4"/>
        <bgColor rgb="FF000000"/>
      </patternFill>
    </fill>
    <fill>
      <patternFill patternType="solid">
        <fgColor rgb="FF92D050"/>
        <bgColor rgb="FF000000"/>
      </patternFill>
    </fill>
    <fill>
      <patternFill patternType="solid">
        <fgColor theme="6" tint="0.39997558519241921"/>
        <bgColor rgb="FF000000"/>
      </patternFill>
    </fill>
    <fill>
      <patternFill patternType="solid">
        <fgColor theme="6" tint="0.39997558519241921"/>
        <bgColor indexed="64"/>
      </patternFill>
    </fill>
    <fill>
      <patternFill patternType="solid">
        <fgColor theme="8"/>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rgb="FFFFC00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theme="4" tint="0.79998168889431442"/>
        <bgColor indexed="64"/>
      </patternFill>
    </fill>
    <fill>
      <patternFill patternType="solid">
        <fgColor theme="2"/>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6"/>
        <bgColor indexed="64"/>
      </patternFill>
    </fill>
    <fill>
      <patternFill patternType="solid">
        <fgColor theme="4" tint="0.59999389629810485"/>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9" fontId="4" fillId="0" borderId="0" applyFont="0" applyFill="0" applyBorder="0" applyAlignment="0" applyProtection="0"/>
    <xf numFmtId="0" fontId="4" fillId="0" borderId="0"/>
  </cellStyleXfs>
  <cellXfs count="244">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justify" vertical="center"/>
    </xf>
    <xf numFmtId="0" fontId="0" fillId="0" borderId="0" xfId="0" applyAlignment="1">
      <alignment wrapText="1"/>
    </xf>
    <xf numFmtId="0" fontId="2" fillId="2" borderId="0" xfId="0" applyFont="1" applyFill="1" applyAlignment="1">
      <alignment horizontal="center" vertical="center"/>
    </xf>
    <xf numFmtId="0" fontId="2" fillId="3" borderId="0" xfId="0" applyFont="1" applyFill="1" applyAlignment="1">
      <alignment horizontal="center" vertical="center"/>
    </xf>
    <xf numFmtId="0" fontId="3" fillId="3" borderId="0" xfId="0" applyFont="1" applyFill="1" applyAlignment="1">
      <alignment horizontal="center" vertical="center"/>
    </xf>
    <xf numFmtId="0" fontId="2" fillId="2" borderId="0" xfId="0" applyFont="1" applyFill="1" applyAlignment="1">
      <alignment horizontal="center" vertical="center" wrapText="1"/>
    </xf>
    <xf numFmtId="0" fontId="4" fillId="0" borderId="0" xfId="0" applyFont="1" applyAlignment="1">
      <alignment horizontal="center" vertical="center"/>
    </xf>
    <xf numFmtId="9" fontId="0" fillId="0" borderId="0" xfId="0" applyNumberFormat="1" applyAlignment="1">
      <alignment horizontal="center" vertical="center"/>
    </xf>
    <xf numFmtId="0" fontId="4" fillId="0" borderId="6" xfId="0" applyFont="1" applyBorder="1" applyAlignment="1">
      <alignment vertical="center" wrapText="1"/>
    </xf>
    <xf numFmtId="10" fontId="0" fillId="0" borderId="0" xfId="0" applyNumberFormat="1" applyAlignment="1">
      <alignment horizontal="center" vertical="center"/>
    </xf>
    <xf numFmtId="0" fontId="0" fillId="0" borderId="0" xfId="0" applyAlignment="1">
      <alignment vertical="center" wrapText="1"/>
    </xf>
    <xf numFmtId="0" fontId="4" fillId="0" borderId="7" xfId="0" applyFont="1" applyBorder="1"/>
    <xf numFmtId="0" fontId="0" fillId="0" borderId="7" xfId="0" applyBorder="1"/>
    <xf numFmtId="0" fontId="0" fillId="0" borderId="7" xfId="0" applyBorder="1" applyAlignment="1">
      <alignment horizontal="center" vertical="center" wrapText="1"/>
    </xf>
    <xf numFmtId="0" fontId="0" fillId="0" borderId="7" xfId="0" applyBorder="1" applyAlignment="1">
      <alignment horizontal="center" vertical="center"/>
    </xf>
    <xf numFmtId="14" fontId="0" fillId="0" borderId="0" xfId="0" applyNumberFormat="1" applyAlignment="1">
      <alignment horizontal="center" vertical="center"/>
    </xf>
    <xf numFmtId="0" fontId="4" fillId="0" borderId="7" xfId="0" applyFont="1" applyBorder="1" applyAlignment="1">
      <alignment horizontal="center" vertical="center" wrapText="1"/>
    </xf>
    <xf numFmtId="9" fontId="4" fillId="0" borderId="7" xfId="0" applyNumberFormat="1" applyFont="1" applyBorder="1" applyAlignment="1">
      <alignment horizontal="center" vertical="center" wrapText="1"/>
    </xf>
    <xf numFmtId="0" fontId="4" fillId="0" borderId="0" xfId="0" applyFont="1" applyAlignment="1">
      <alignment horizontal="justify" vertical="center"/>
    </xf>
    <xf numFmtId="0" fontId="0" fillId="0" borderId="7" xfId="0" applyBorder="1" applyAlignment="1">
      <alignment horizontal="right"/>
    </xf>
    <xf numFmtId="0" fontId="0" fillId="0" borderId="7" xfId="0" applyBorder="1" applyAlignment="1">
      <alignment horizontal="justify" vertical="center"/>
    </xf>
    <xf numFmtId="0" fontId="0" fillId="7" borderId="0" xfId="0" applyFill="1"/>
    <xf numFmtId="9" fontId="0" fillId="0" borderId="0" xfId="0" applyNumberFormat="1" applyAlignment="1">
      <alignment horizontal="center" vertical="center" wrapText="1"/>
    </xf>
    <xf numFmtId="0" fontId="0" fillId="7" borderId="0" xfId="0" applyFill="1" applyAlignment="1">
      <alignment horizontal="center" vertical="center"/>
    </xf>
    <xf numFmtId="9" fontId="0" fillId="0" borderId="7" xfId="0" applyNumberFormat="1" applyBorder="1" applyAlignment="1">
      <alignment horizontal="center" vertical="center" wrapText="1"/>
    </xf>
    <xf numFmtId="0" fontId="6" fillId="0" borderId="7" xfId="0" applyFont="1" applyBorder="1" applyAlignment="1">
      <alignment horizontal="justify" vertical="center" wrapText="1"/>
    </xf>
    <xf numFmtId="0" fontId="4" fillId="0" borderId="12" xfId="0" applyFont="1" applyBorder="1" applyAlignment="1">
      <alignment horizontal="center" vertical="center" wrapText="1"/>
    </xf>
    <xf numFmtId="9" fontId="4" fillId="0" borderId="12" xfId="0" applyNumberFormat="1" applyFont="1" applyBorder="1" applyAlignment="1">
      <alignment horizontal="center" vertical="center" wrapText="1"/>
    </xf>
    <xf numFmtId="9" fontId="0" fillId="9" borderId="7" xfId="1" applyFont="1" applyFill="1" applyBorder="1" applyAlignment="1">
      <alignment horizontal="center" vertical="center" wrapText="1"/>
    </xf>
    <xf numFmtId="9" fontId="8" fillId="9" borderId="7" xfId="1" applyFont="1" applyFill="1" applyBorder="1" applyAlignment="1">
      <alignment horizontal="center" vertical="center" wrapText="1"/>
    </xf>
    <xf numFmtId="0" fontId="9" fillId="0" borderId="0" xfId="0" applyFont="1" applyAlignment="1">
      <alignment horizontal="justify" vertical="center" wrapText="1"/>
    </xf>
    <xf numFmtId="0" fontId="0" fillId="0" borderId="0" xfId="0" applyAlignment="1">
      <alignment horizontal="justify" vertical="center" wrapText="1"/>
    </xf>
    <xf numFmtId="0" fontId="4" fillId="0" borderId="0" xfId="0" applyFont="1" applyAlignment="1">
      <alignment vertical="center" wrapText="1"/>
    </xf>
    <xf numFmtId="0" fontId="0" fillId="0" borderId="2" xfId="0" applyBorder="1" applyAlignment="1">
      <alignment horizontal="center" vertical="center" wrapText="1"/>
    </xf>
    <xf numFmtId="0" fontId="0" fillId="0" borderId="19" xfId="0" applyBorder="1" applyAlignment="1">
      <alignment horizontal="center" vertical="center" wrapText="1"/>
    </xf>
    <xf numFmtId="0" fontId="4" fillId="0" borderId="0" xfId="0" applyFont="1" applyAlignment="1">
      <alignment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14" fontId="0" fillId="7" borderId="0" xfId="0" applyNumberFormat="1" applyFill="1" applyAlignment="1">
      <alignment horizontal="center" vertical="center"/>
    </xf>
    <xf numFmtId="0" fontId="4" fillId="0" borderId="0" xfId="0" applyFont="1" applyAlignment="1">
      <alignment horizontal="justify" vertical="center" wrapText="1"/>
    </xf>
    <xf numFmtId="0" fontId="0" fillId="14" borderId="7" xfId="0" applyFill="1" applyBorder="1" applyAlignment="1">
      <alignment horizontal="center" vertical="center"/>
    </xf>
    <xf numFmtId="0" fontId="0" fillId="11" borderId="7" xfId="0" applyFill="1" applyBorder="1" applyAlignment="1">
      <alignment horizontal="center" vertical="center"/>
    </xf>
    <xf numFmtId="0" fontId="4" fillId="0" borderId="7" xfId="0" applyFont="1" applyBorder="1" applyAlignment="1">
      <alignment horizontal="justify" vertical="center"/>
    </xf>
    <xf numFmtId="0" fontId="4" fillId="14" borderId="7" xfId="0" applyFont="1" applyFill="1" applyBorder="1" applyAlignment="1">
      <alignment horizontal="justify" vertical="center" wrapText="1"/>
    </xf>
    <xf numFmtId="9" fontId="0" fillId="0" borderId="7" xfId="1" applyFont="1" applyBorder="1" applyAlignment="1">
      <alignment horizontal="center" vertical="center"/>
    </xf>
    <xf numFmtId="0" fontId="0" fillId="15" borderId="0" xfId="0" applyFill="1"/>
    <xf numFmtId="0" fontId="4" fillId="0" borderId="7" xfId="0" applyFont="1" applyBorder="1" applyAlignment="1">
      <alignment horizontal="justify" vertical="center" wrapText="1"/>
    </xf>
    <xf numFmtId="0" fontId="13" fillId="0" borderId="0" xfId="0" applyFont="1" applyAlignment="1">
      <alignment horizontal="center" vertical="center"/>
    </xf>
    <xf numFmtId="0" fontId="13" fillId="0" borderId="7" xfId="0" applyFont="1" applyBorder="1" applyAlignment="1">
      <alignment horizontal="center" vertical="center"/>
    </xf>
    <xf numFmtId="0" fontId="13" fillId="16" borderId="7" xfId="0" applyFont="1" applyFill="1" applyBorder="1" applyAlignment="1">
      <alignment horizontal="center" vertical="center"/>
    </xf>
    <xf numFmtId="0" fontId="0" fillId="17" borderId="7" xfId="0" applyFill="1" applyBorder="1"/>
    <xf numFmtId="0" fontId="14" fillId="0" borderId="7" xfId="0" applyFont="1" applyBorder="1" applyAlignment="1">
      <alignment horizontal="center" vertical="center" wrapText="1"/>
    </xf>
    <xf numFmtId="0" fontId="15" fillId="3" borderId="7" xfId="0" applyFont="1" applyFill="1" applyBorder="1" applyAlignment="1">
      <alignment horizontal="center" vertical="center" wrapText="1"/>
    </xf>
    <xf numFmtId="0" fontId="16" fillId="0" borderId="7" xfId="0" applyFont="1" applyBorder="1" applyAlignment="1">
      <alignment horizontal="center" vertical="center" wrapText="1"/>
    </xf>
    <xf numFmtId="0" fontId="15" fillId="2" borderId="7" xfId="0" applyFont="1" applyFill="1" applyBorder="1" applyAlignment="1">
      <alignment horizontal="center" vertical="center"/>
    </xf>
    <xf numFmtId="0" fontId="17" fillId="3" borderId="7" xfId="0" applyFont="1" applyFill="1" applyBorder="1" applyAlignment="1">
      <alignment horizontal="center" vertical="center"/>
    </xf>
    <xf numFmtId="9" fontId="17" fillId="5" borderId="7" xfId="1" applyFont="1" applyFill="1" applyBorder="1" applyAlignment="1">
      <alignment horizontal="center" vertical="center" wrapText="1"/>
    </xf>
    <xf numFmtId="0" fontId="17" fillId="5" borderId="7" xfId="0" applyFont="1" applyFill="1" applyBorder="1" applyAlignment="1">
      <alignment horizontal="center" vertical="center" wrapText="1"/>
    </xf>
    <xf numFmtId="9" fontId="17" fillId="5" borderId="7" xfId="1" applyFont="1" applyFill="1" applyBorder="1" applyAlignment="1">
      <alignment horizontal="right" wrapText="1"/>
    </xf>
    <xf numFmtId="0" fontId="13" fillId="6" borderId="7" xfId="0" applyFont="1" applyFill="1" applyBorder="1" applyAlignment="1">
      <alignment horizontal="center" vertical="center" wrapText="1"/>
    </xf>
    <xf numFmtId="0" fontId="13" fillId="15" borderId="7" xfId="0" applyFont="1" applyFill="1" applyBorder="1" applyAlignment="1">
      <alignment horizontal="center" vertical="center"/>
    </xf>
    <xf numFmtId="9" fontId="13" fillId="0" borderId="7" xfId="0" applyNumberFormat="1" applyFont="1" applyFill="1" applyBorder="1" applyAlignment="1">
      <alignment horizontal="left" vertical="center"/>
    </xf>
    <xf numFmtId="0" fontId="13" fillId="0" borderId="7" xfId="0" applyFont="1" applyBorder="1" applyAlignment="1">
      <alignment vertical="center"/>
    </xf>
    <xf numFmtId="9" fontId="13" fillId="0" borderId="7" xfId="0" applyNumberFormat="1" applyFont="1" applyBorder="1" applyAlignment="1">
      <alignment horizontal="right"/>
    </xf>
    <xf numFmtId="0" fontId="0" fillId="17" borderId="0" xfId="0" applyFill="1"/>
    <xf numFmtId="9" fontId="13" fillId="0" borderId="7" xfId="0" applyNumberFormat="1" applyFont="1" applyFill="1" applyBorder="1" applyAlignment="1">
      <alignment vertical="center" wrapText="1"/>
    </xf>
    <xf numFmtId="0" fontId="13" fillId="0" borderId="7" xfId="0" applyFont="1" applyBorder="1" applyAlignment="1">
      <alignment vertical="center" wrapText="1"/>
    </xf>
    <xf numFmtId="9" fontId="13" fillId="7" borderId="7" xfId="0" applyNumberFormat="1" applyFont="1" applyFill="1" applyBorder="1" applyAlignment="1">
      <alignment horizontal="right"/>
    </xf>
    <xf numFmtId="9" fontId="13" fillId="0" borderId="7" xfId="0" applyNumberFormat="1" applyFont="1" applyFill="1" applyBorder="1" applyAlignment="1">
      <alignment vertical="center"/>
    </xf>
    <xf numFmtId="0" fontId="0" fillId="11" borderId="0" xfId="0" applyFill="1"/>
    <xf numFmtId="0" fontId="13" fillId="18" borderId="7" xfId="0" applyFont="1" applyFill="1" applyBorder="1" applyAlignment="1">
      <alignment horizontal="center" vertical="center"/>
    </xf>
    <xf numFmtId="9" fontId="13" fillId="0" borderId="7" xfId="0" applyNumberFormat="1" applyFont="1" applyBorder="1" applyAlignment="1">
      <alignment horizontal="right" wrapText="1"/>
    </xf>
    <xf numFmtId="2" fontId="0" fillId="11" borderId="0" xfId="0" applyNumberFormat="1" applyFill="1"/>
    <xf numFmtId="0" fontId="13" fillId="9" borderId="7" xfId="0" applyFont="1" applyFill="1" applyBorder="1" applyAlignment="1">
      <alignment horizontal="center" vertical="center"/>
    </xf>
    <xf numFmtId="0" fontId="13" fillId="0" borderId="7" xfId="0" applyFont="1" applyBorder="1" applyAlignment="1">
      <alignment horizontal="center" vertical="center" wrapText="1"/>
    </xf>
    <xf numFmtId="0" fontId="13" fillId="13" borderId="7" xfId="0" applyFont="1" applyFill="1" applyBorder="1" applyAlignment="1">
      <alignment horizontal="center" vertical="center"/>
    </xf>
    <xf numFmtId="0" fontId="14" fillId="0" borderId="0" xfId="0" applyFont="1" applyBorder="1" applyAlignment="1">
      <alignment horizontal="center" vertical="center" wrapText="1"/>
    </xf>
    <xf numFmtId="0" fontId="13" fillId="19" borderId="7" xfId="0" applyFont="1" applyFill="1" applyBorder="1" applyAlignment="1">
      <alignment horizontal="center" vertical="center"/>
    </xf>
    <xf numFmtId="0" fontId="18" fillId="0" borderId="7" xfId="0" applyFont="1" applyBorder="1" applyAlignment="1">
      <alignment horizontal="center" vertical="center" wrapText="1"/>
    </xf>
    <xf numFmtId="0" fontId="19" fillId="0" borderId="7" xfId="0" applyFont="1" applyBorder="1"/>
    <xf numFmtId="0" fontId="13" fillId="17" borderId="7" xfId="0" applyFont="1" applyFill="1" applyBorder="1" applyAlignment="1">
      <alignment horizontal="center" vertical="center"/>
    </xf>
    <xf numFmtId="0" fontId="0" fillId="11" borderId="7" xfId="0" applyFill="1" applyBorder="1"/>
    <xf numFmtId="0" fontId="13" fillId="0" borderId="7" xfId="0" applyFont="1" applyFill="1" applyBorder="1" applyAlignment="1">
      <alignment horizontal="center" vertical="center"/>
    </xf>
    <xf numFmtId="0" fontId="0" fillId="0" borderId="7" xfId="0" applyFill="1" applyBorder="1"/>
    <xf numFmtId="9" fontId="13" fillId="0" borderId="7" xfId="1" applyFont="1" applyFill="1" applyBorder="1" applyAlignment="1">
      <alignment horizontal="center" vertical="center" wrapText="1"/>
    </xf>
    <xf numFmtId="0" fontId="13" fillId="0" borderId="7" xfId="0" applyFont="1" applyBorder="1"/>
    <xf numFmtId="0" fontId="13" fillId="0" borderId="7" xfId="0" applyFont="1" applyBorder="1" applyAlignment="1">
      <alignment horizontal="right"/>
    </xf>
    <xf numFmtId="9" fontId="20" fillId="0" borderId="7" xfId="1" applyFont="1" applyFill="1" applyBorder="1" applyAlignment="1">
      <alignment horizontal="center" vertical="center" wrapText="1"/>
    </xf>
    <xf numFmtId="0" fontId="4" fillId="0" borderId="0" xfId="0" applyFont="1"/>
    <xf numFmtId="0" fontId="15" fillId="2" borderId="0" xfId="0" applyFont="1" applyFill="1" applyAlignment="1">
      <alignment horizontal="center" vertical="center"/>
    </xf>
    <xf numFmtId="0" fontId="15" fillId="3" borderId="0" xfId="0" applyFont="1" applyFill="1" applyAlignment="1">
      <alignment horizontal="center" vertical="center" wrapText="1"/>
    </xf>
    <xf numFmtId="0" fontId="17" fillId="3" borderId="0" xfId="0" applyFont="1" applyFill="1" applyAlignment="1">
      <alignment horizontal="center" vertical="center"/>
    </xf>
    <xf numFmtId="9" fontId="17" fillId="5" borderId="4" xfId="1" applyFont="1" applyFill="1" applyBorder="1" applyAlignment="1">
      <alignment horizontal="center" vertical="center" wrapText="1"/>
    </xf>
    <xf numFmtId="0" fontId="17" fillId="5" borderId="4" xfId="0" applyFont="1" applyFill="1" applyBorder="1" applyAlignment="1">
      <alignment horizontal="center" vertical="center" wrapText="1"/>
    </xf>
    <xf numFmtId="9" fontId="17" fillId="5" borderId="5" xfId="1" applyFont="1" applyFill="1" applyBorder="1" applyAlignment="1">
      <alignment horizontal="right" wrapText="1"/>
    </xf>
    <xf numFmtId="0" fontId="13" fillId="6" borderId="0" xfId="0" applyFont="1" applyFill="1" applyAlignment="1">
      <alignment horizontal="center" vertical="center" wrapText="1"/>
    </xf>
    <xf numFmtId="0" fontId="13" fillId="0" borderId="11" xfId="0" applyFont="1" applyBorder="1"/>
    <xf numFmtId="0" fontId="13" fillId="0" borderId="12" xfId="0" applyFont="1" applyBorder="1"/>
    <xf numFmtId="0" fontId="13" fillId="0" borderId="13" xfId="0" applyFont="1" applyBorder="1" applyAlignment="1">
      <alignment horizontal="right"/>
    </xf>
    <xf numFmtId="0" fontId="0" fillId="0" borderId="0" xfId="0" applyBorder="1"/>
    <xf numFmtId="0" fontId="14" fillId="0" borderId="7" xfId="0" applyFont="1" applyBorder="1" applyAlignment="1">
      <alignment horizontal="center" vertical="center"/>
    </xf>
    <xf numFmtId="0" fontId="14" fillId="0" borderId="0" xfId="0" applyFont="1" applyBorder="1" applyAlignment="1">
      <alignment horizontal="center" vertical="center"/>
    </xf>
    <xf numFmtId="0" fontId="0" fillId="14" borderId="7" xfId="0" applyFill="1" applyBorder="1"/>
    <xf numFmtId="0" fontId="13" fillId="0" borderId="7" xfId="0" applyFont="1" applyFill="1" applyBorder="1" applyAlignment="1">
      <alignment horizontal="center" vertical="center" wrapText="1"/>
    </xf>
    <xf numFmtId="0" fontId="14" fillId="0" borderId="7" xfId="0" applyFont="1" applyFill="1" applyBorder="1" applyAlignment="1">
      <alignment horizontal="center" vertical="center" wrapText="1"/>
    </xf>
    <xf numFmtId="9" fontId="17" fillId="5" borderId="4" xfId="1" applyFont="1" applyFill="1" applyBorder="1" applyAlignment="1">
      <alignment wrapText="1"/>
    </xf>
    <xf numFmtId="0" fontId="17" fillId="5" borderId="4" xfId="0" applyFont="1" applyFill="1" applyBorder="1" applyAlignment="1">
      <alignment wrapText="1"/>
    </xf>
    <xf numFmtId="9" fontId="17" fillId="5" borderId="5" xfId="1" applyFont="1" applyFill="1" applyBorder="1" applyAlignment="1">
      <alignment wrapText="1"/>
    </xf>
    <xf numFmtId="0" fontId="13" fillId="0" borderId="7" xfId="0" applyFont="1" applyFill="1" applyBorder="1" applyAlignment="1"/>
    <xf numFmtId="0" fontId="13" fillId="0" borderId="7" xfId="0" applyFont="1" applyBorder="1" applyAlignment="1"/>
    <xf numFmtId="0" fontId="13" fillId="0" borderId="8" xfId="0" applyFont="1" applyFill="1" applyBorder="1" applyAlignment="1"/>
    <xf numFmtId="0" fontId="0" fillId="16" borderId="0" xfId="0" applyFill="1"/>
    <xf numFmtId="9" fontId="13" fillId="0" borderId="7" xfId="0" applyNumberFormat="1" applyFont="1" applyFill="1" applyBorder="1" applyAlignment="1"/>
    <xf numFmtId="0" fontId="13" fillId="0" borderId="7" xfId="0" applyFont="1" applyBorder="1" applyAlignment="1">
      <alignment wrapText="1"/>
    </xf>
    <xf numFmtId="9" fontId="13" fillId="0" borderId="8" xfId="1" applyFont="1" applyBorder="1" applyAlignment="1"/>
    <xf numFmtId="1" fontId="0" fillId="0" borderId="0" xfId="0" applyNumberFormat="1"/>
    <xf numFmtId="9" fontId="13" fillId="0" borderId="7" xfId="0" applyNumberFormat="1" applyFont="1" applyBorder="1" applyAlignment="1">
      <alignment wrapText="1"/>
    </xf>
    <xf numFmtId="0" fontId="14" fillId="17" borderId="7" xfId="0" applyFont="1" applyFill="1" applyBorder="1" applyAlignment="1">
      <alignment horizontal="center" vertical="center" wrapText="1"/>
    </xf>
    <xf numFmtId="1" fontId="13" fillId="0" borderId="7" xfId="0" applyNumberFormat="1" applyFont="1" applyBorder="1" applyAlignment="1">
      <alignment horizontal="right"/>
    </xf>
    <xf numFmtId="0" fontId="13" fillId="0" borderId="7" xfId="0" applyFont="1" applyBorder="1" applyAlignment="1">
      <alignment horizontal="left" wrapText="1"/>
    </xf>
    <xf numFmtId="9" fontId="13" fillId="0" borderId="7" xfId="1" applyFont="1" applyBorder="1" applyAlignment="1"/>
    <xf numFmtId="9" fontId="13" fillId="0" borderId="7" xfId="0" applyNumberFormat="1" applyFont="1" applyBorder="1" applyAlignment="1">
      <alignment horizontal="right" vertical="center"/>
    </xf>
    <xf numFmtId="0" fontId="13" fillId="0" borderId="7" xfId="0" applyFont="1" applyBorder="1" applyAlignment="1">
      <alignment horizontal="left" vertical="center" wrapText="1"/>
    </xf>
    <xf numFmtId="9" fontId="13" fillId="0" borderId="7" xfId="1" applyFont="1" applyBorder="1" applyAlignment="1">
      <alignment horizontal="right"/>
    </xf>
    <xf numFmtId="0" fontId="13" fillId="0" borderId="7" xfId="0" applyFont="1" applyBorder="1" applyAlignment="1">
      <alignment horizontal="right" vertical="center" wrapText="1"/>
    </xf>
    <xf numFmtId="0" fontId="13" fillId="20" borderId="7" xfId="0" applyFont="1" applyFill="1" applyBorder="1" applyAlignment="1">
      <alignment horizontal="center" vertical="center" wrapText="1"/>
    </xf>
    <xf numFmtId="9" fontId="13" fillId="0" borderId="7" xfId="0" applyNumberFormat="1" applyFont="1" applyBorder="1" applyAlignment="1"/>
    <xf numFmtId="0" fontId="13" fillId="0" borderId="7" xfId="0" applyFont="1" applyBorder="1" applyAlignment="1">
      <alignment horizontal="left"/>
    </xf>
    <xf numFmtId="0" fontId="0" fillId="17" borderId="0" xfId="0" applyFill="1" applyBorder="1" applyAlignment="1">
      <alignment horizontal="center"/>
    </xf>
    <xf numFmtId="9" fontId="13" fillId="0" borderId="7" xfId="0" applyNumberFormat="1" applyFont="1" applyBorder="1" applyAlignment="1">
      <alignment horizontal="left" wrapText="1"/>
    </xf>
    <xf numFmtId="0" fontId="0" fillId="20" borderId="0" xfId="0" applyFill="1" applyAlignment="1">
      <alignment horizontal="center"/>
    </xf>
    <xf numFmtId="9" fontId="0" fillId="0" borderId="0" xfId="0" applyNumberFormat="1" applyFill="1" applyAlignment="1">
      <alignment horizontal="center"/>
    </xf>
    <xf numFmtId="0" fontId="0" fillId="21" borderId="0" xfId="0" applyFill="1"/>
    <xf numFmtId="0" fontId="13" fillId="0" borderId="7" xfId="0" applyFont="1" applyFill="1" applyBorder="1" applyAlignment="1">
      <alignment horizontal="right"/>
    </xf>
    <xf numFmtId="1" fontId="13" fillId="0" borderId="7" xfId="0" applyNumberFormat="1" applyFont="1" applyBorder="1" applyAlignment="1"/>
    <xf numFmtId="1" fontId="0" fillId="0" borderId="0" xfId="0" applyNumberFormat="1" applyFill="1"/>
    <xf numFmtId="0" fontId="14" fillId="0" borderId="22" xfId="0" applyFont="1" applyBorder="1" applyAlignment="1">
      <alignment horizontal="center" vertical="center" wrapText="1"/>
    </xf>
    <xf numFmtId="0" fontId="20" fillId="0" borderId="7" xfId="0" applyFont="1" applyBorder="1" applyAlignment="1">
      <alignment horizontal="center" vertical="center"/>
    </xf>
    <xf numFmtId="0" fontId="1" fillId="0" borderId="7" xfId="0" applyFont="1" applyBorder="1" applyAlignment="1">
      <alignment horizontal="center"/>
    </xf>
    <xf numFmtId="0" fontId="14" fillId="17" borderId="0" xfId="0" applyFont="1" applyFill="1" applyBorder="1" applyAlignment="1">
      <alignment horizontal="center" vertical="center" wrapText="1"/>
    </xf>
    <xf numFmtId="0" fontId="13" fillId="0" borderId="7" xfId="0" applyFont="1" applyFill="1" applyBorder="1" applyAlignment="1">
      <alignment horizontal="right" vertical="center" wrapText="1"/>
    </xf>
    <xf numFmtId="0" fontId="13" fillId="0" borderId="7" xfId="0" applyFont="1" applyFill="1" applyBorder="1" applyAlignment="1">
      <alignment horizontal="left" vertical="center" wrapText="1"/>
    </xf>
    <xf numFmtId="0" fontId="13" fillId="0" borderId="11" xfId="0" applyFont="1" applyFill="1" applyBorder="1" applyAlignment="1">
      <alignment horizontal="center" vertical="center" wrapText="1"/>
    </xf>
    <xf numFmtId="1" fontId="13" fillId="0" borderId="7" xfId="0" applyNumberFormat="1" applyFont="1" applyFill="1" applyBorder="1" applyAlignment="1">
      <alignment horizontal="right"/>
    </xf>
    <xf numFmtId="0" fontId="13" fillId="0" borderId="7" xfId="0" applyFont="1" applyFill="1" applyBorder="1" applyAlignment="1">
      <alignment horizontal="left" vertical="center"/>
    </xf>
    <xf numFmtId="9" fontId="13" fillId="0" borderId="7" xfId="0" applyNumberFormat="1" applyFont="1" applyFill="1" applyBorder="1" applyAlignment="1">
      <alignment horizontal="right"/>
    </xf>
    <xf numFmtId="9" fontId="13" fillId="0" borderId="7" xfId="0" applyNumberFormat="1" applyFont="1" applyFill="1" applyBorder="1" applyAlignment="1">
      <alignment horizontal="left" vertical="center" wrapText="1"/>
    </xf>
    <xf numFmtId="0" fontId="13" fillId="0" borderId="7" xfId="0" applyFont="1" applyFill="1" applyBorder="1" applyAlignment="1">
      <alignment horizontal="left"/>
    </xf>
    <xf numFmtId="1" fontId="0" fillId="11" borderId="0" xfId="0" applyNumberFormat="1" applyFill="1"/>
    <xf numFmtId="0" fontId="13" fillId="0" borderId="7" xfId="0" applyFont="1" applyFill="1" applyBorder="1" applyAlignment="1">
      <alignment horizontal="right" vertical="center"/>
    </xf>
    <xf numFmtId="9" fontId="4" fillId="0" borderId="6" xfId="0" applyNumberFormat="1" applyFont="1" applyBorder="1" applyAlignment="1">
      <alignment horizontal="center" vertical="center" wrapText="1"/>
    </xf>
    <xf numFmtId="0" fontId="0" fillId="0" borderId="16" xfId="0" applyBorder="1" applyAlignment="1">
      <alignment horizontal="center" vertical="center" wrapText="1"/>
    </xf>
    <xf numFmtId="0" fontId="4" fillId="0" borderId="6" xfId="0" applyFont="1" applyBorder="1" applyAlignment="1">
      <alignment horizontal="center" vertical="center" wrapText="1"/>
    </xf>
    <xf numFmtId="0" fontId="0" fillId="0" borderId="6" xfId="0" applyBorder="1" applyAlignment="1">
      <alignment horizontal="center" vertical="center" wrapText="1"/>
    </xf>
    <xf numFmtId="9" fontId="0" fillId="0" borderId="6" xfId="0" applyNumberFormat="1" applyBorder="1" applyAlignment="1">
      <alignment horizontal="center" vertical="center" wrapText="1"/>
    </xf>
    <xf numFmtId="0" fontId="2" fillId="3" borderId="0" xfId="0" applyFont="1" applyFill="1" applyAlignment="1">
      <alignment horizontal="center" vertical="center" wrapText="1"/>
    </xf>
    <xf numFmtId="0" fontId="0" fillId="6" borderId="0" xfId="0" applyFill="1" applyAlignment="1">
      <alignment horizontal="center" vertical="center" wrapText="1"/>
    </xf>
    <xf numFmtId="0" fontId="4" fillId="8" borderId="0" xfId="0" applyFont="1" applyFill="1" applyAlignment="1">
      <alignment horizontal="center" vertical="center" wrapText="1"/>
    </xf>
    <xf numFmtId="0" fontId="4" fillId="9" borderId="0" xfId="0" applyFont="1" applyFill="1" applyAlignment="1">
      <alignment horizontal="center" vertical="center" wrapText="1"/>
    </xf>
    <xf numFmtId="0" fontId="0" fillId="9" borderId="0" xfId="0" applyFill="1" applyAlignment="1">
      <alignment horizontal="center" vertical="center" wrapText="1"/>
    </xf>
    <xf numFmtId="0" fontId="0" fillId="8" borderId="0" xfId="0" applyFill="1" applyAlignment="1">
      <alignment horizontal="center" vertical="center" wrapText="1"/>
    </xf>
    <xf numFmtId="0" fontId="0" fillId="10" borderId="0" xfId="0" applyFill="1" applyAlignment="1">
      <alignment horizontal="center" vertical="center" wrapText="1"/>
    </xf>
    <xf numFmtId="0" fontId="0" fillId="12" borderId="0" xfId="0" applyFill="1" applyAlignment="1">
      <alignment horizontal="center" vertical="center" wrapText="1"/>
    </xf>
    <xf numFmtId="0" fontId="4" fillId="10" borderId="0" xfId="0" applyFont="1" applyFill="1" applyAlignment="1">
      <alignment horizontal="center" vertical="center" wrapText="1"/>
    </xf>
    <xf numFmtId="0" fontId="4" fillId="12" borderId="0" xfId="0" applyFont="1" applyFill="1" applyAlignment="1">
      <alignment horizontal="center" vertical="center" wrapText="1"/>
    </xf>
    <xf numFmtId="0" fontId="4" fillId="6" borderId="0" xfId="0" applyFont="1" applyFill="1" applyAlignment="1">
      <alignment horizontal="center" vertical="center" wrapText="1"/>
    </xf>
    <xf numFmtId="9" fontId="0" fillId="0" borderId="14" xfId="0" applyNumberFormat="1" applyBorder="1" applyAlignment="1">
      <alignment horizontal="center" vertical="center" wrapText="1"/>
    </xf>
    <xf numFmtId="0" fontId="10" fillId="0" borderId="0" xfId="0" applyFont="1" applyAlignment="1">
      <alignment horizontal="center" vertical="center" wrapText="1"/>
    </xf>
    <xf numFmtId="9" fontId="0" fillId="0" borderId="16" xfId="0" applyNumberFormat="1" applyBorder="1" applyAlignment="1">
      <alignment horizontal="center" vertical="center" wrapText="1"/>
    </xf>
    <xf numFmtId="9" fontId="0" fillId="0" borderId="2" xfId="0" applyNumberFormat="1" applyBorder="1" applyAlignment="1">
      <alignment horizontal="center" vertical="center" wrapText="1"/>
    </xf>
    <xf numFmtId="9" fontId="0" fillId="0" borderId="19" xfId="0" applyNumberFormat="1" applyBorder="1" applyAlignment="1">
      <alignment horizontal="center" vertical="center" wrapText="1"/>
    </xf>
    <xf numFmtId="0" fontId="0" fillId="8" borderId="7" xfId="0" applyFill="1" applyBorder="1" applyAlignment="1">
      <alignment horizontal="center" vertical="center" wrapText="1"/>
    </xf>
    <xf numFmtId="0" fontId="5" fillId="0" borderId="0" xfId="0" applyFont="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10" fontId="0" fillId="0" borderId="0" xfId="0" applyNumberFormat="1" applyFill="1" applyAlignment="1">
      <alignment horizontal="center" vertical="center" wrapText="1"/>
    </xf>
    <xf numFmtId="10" fontId="0" fillId="0" borderId="0" xfId="0" applyNumberFormat="1" applyAlignment="1">
      <alignment horizontal="center" vertical="center" wrapText="1"/>
    </xf>
    <xf numFmtId="10" fontId="0" fillId="11" borderId="0" xfId="0" applyNumberFormat="1" applyFill="1" applyAlignment="1">
      <alignment horizontal="center" vertical="center" wrapText="1"/>
    </xf>
    <xf numFmtId="10" fontId="0" fillId="0" borderId="7" xfId="0" applyNumberFormat="1" applyBorder="1" applyAlignment="1">
      <alignment horizontal="center" vertical="center" wrapText="1"/>
    </xf>
    <xf numFmtId="0" fontId="0" fillId="0" borderId="6" xfId="0" applyBorder="1" applyAlignment="1">
      <alignment horizontal="justify" vertical="center" wrapText="1"/>
    </xf>
    <xf numFmtId="0" fontId="4" fillId="0" borderId="6" xfId="0" applyFont="1" applyBorder="1" applyAlignment="1">
      <alignment horizontal="justify" vertical="center" wrapText="1"/>
    </xf>
    <xf numFmtId="0" fontId="4" fillId="0" borderId="9" xfId="0" applyFont="1" applyBorder="1" applyAlignment="1">
      <alignment horizontal="justify" vertical="center" wrapText="1"/>
    </xf>
    <xf numFmtId="9" fontId="4" fillId="0" borderId="0" xfId="0" applyNumberFormat="1" applyFont="1" applyAlignment="1">
      <alignment horizontal="justify" vertical="center" wrapText="1"/>
    </xf>
    <xf numFmtId="0" fontId="4" fillId="0" borderId="10" xfId="0" applyFont="1" applyBorder="1" applyAlignment="1">
      <alignment horizontal="justify" vertical="center" wrapText="1"/>
    </xf>
    <xf numFmtId="0" fontId="0" fillId="0" borderId="10" xfId="0" applyBorder="1" applyAlignment="1">
      <alignment horizontal="justify" vertical="center" wrapText="1"/>
    </xf>
    <xf numFmtId="0" fontId="0" fillId="0" borderId="7" xfId="0" applyBorder="1" applyAlignment="1">
      <alignment horizontal="justify" vertical="center" wrapText="1"/>
    </xf>
    <xf numFmtId="0" fontId="4" fillId="7" borderId="6" xfId="0" applyFont="1" applyFill="1" applyBorder="1" applyAlignment="1">
      <alignment horizontal="justify" vertical="center" wrapText="1"/>
    </xf>
    <xf numFmtId="0" fontId="0" fillId="0" borderId="9" xfId="0" applyBorder="1" applyAlignment="1">
      <alignment horizontal="justify" vertical="center" wrapText="1"/>
    </xf>
    <xf numFmtId="0" fontId="7" fillId="0" borderId="0" xfId="0" applyFont="1" applyFill="1" applyAlignment="1">
      <alignment horizontal="justify" vertical="center" wrapText="1"/>
    </xf>
    <xf numFmtId="0" fontId="4" fillId="0" borderId="15" xfId="0" applyFont="1" applyBorder="1" applyAlignment="1">
      <alignment horizontal="justify" vertical="center" wrapText="1"/>
    </xf>
    <xf numFmtId="0" fontId="0" fillId="0" borderId="15" xfId="0" applyBorder="1" applyAlignment="1">
      <alignment horizontal="justify" vertical="center" wrapText="1"/>
    </xf>
    <xf numFmtId="0" fontId="0" fillId="0" borderId="1" xfId="0" applyBorder="1" applyAlignment="1">
      <alignment horizontal="justify" vertical="center" wrapText="1"/>
    </xf>
    <xf numFmtId="0" fontId="0" fillId="0" borderId="17" xfId="0" applyBorder="1" applyAlignment="1">
      <alignment horizontal="justify" vertical="center" wrapText="1"/>
    </xf>
    <xf numFmtId="0" fontId="0" fillId="0" borderId="18" xfId="0" applyBorder="1" applyAlignment="1">
      <alignment horizontal="justify" vertical="center" wrapText="1"/>
    </xf>
    <xf numFmtId="0" fontId="4" fillId="0" borderId="17" xfId="0" applyFont="1" applyBorder="1" applyAlignment="1">
      <alignment horizontal="justify" vertical="center" wrapText="1"/>
    </xf>
    <xf numFmtId="0" fontId="1" fillId="0" borderId="1" xfId="0" applyFont="1" applyBorder="1" applyAlignment="1">
      <alignment horizontal="center" wrapText="1"/>
    </xf>
    <xf numFmtId="0" fontId="1" fillId="0" borderId="2" xfId="0" applyFont="1" applyBorder="1" applyAlignment="1">
      <alignment horizontal="center"/>
    </xf>
    <xf numFmtId="0" fontId="14" fillId="0" borderId="7" xfId="0" applyFont="1" applyBorder="1" applyAlignment="1">
      <alignment horizontal="center" vertical="center" wrapText="1"/>
    </xf>
    <xf numFmtId="0" fontId="0" fillId="0" borderId="7" xfId="0" applyBorder="1" applyAlignment="1">
      <alignment horizontal="center"/>
    </xf>
    <xf numFmtId="0" fontId="0" fillId="17" borderId="7" xfId="0" applyFill="1" applyBorder="1" applyAlignment="1">
      <alignment horizontal="center"/>
    </xf>
    <xf numFmtId="0" fontId="0" fillId="11" borderId="7" xfId="0" applyFill="1" applyBorder="1" applyAlignment="1">
      <alignment horizontal="center"/>
    </xf>
    <xf numFmtId="0" fontId="14"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3" fillId="0" borderId="14"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0" fillId="0" borderId="23" xfId="0" applyBorder="1" applyAlignment="1">
      <alignment horizontal="center" wrapText="1"/>
    </xf>
    <xf numFmtId="0" fontId="0" fillId="0" borderId="7" xfId="0" applyBorder="1" applyAlignment="1">
      <alignment horizontal="center" wrapText="1"/>
    </xf>
    <xf numFmtId="0" fontId="15" fillId="3" borderId="24" xfId="0" applyFont="1" applyFill="1" applyBorder="1" applyAlignment="1">
      <alignment horizontal="center" vertical="center" wrapText="1"/>
    </xf>
    <xf numFmtId="0" fontId="15" fillId="3" borderId="25" xfId="0" applyFont="1" applyFill="1" applyBorder="1" applyAlignment="1">
      <alignment horizontal="center" vertical="center" wrapText="1"/>
    </xf>
    <xf numFmtId="0" fontId="0" fillId="0" borderId="0" xfId="0" applyBorder="1" applyAlignment="1">
      <alignment horizontal="center" wrapText="1"/>
    </xf>
    <xf numFmtId="0" fontId="13" fillId="0" borderId="7" xfId="0" applyFont="1" applyBorder="1" applyAlignment="1">
      <alignment horizontal="center" vertical="center"/>
    </xf>
    <xf numFmtId="0" fontId="13" fillId="0" borderId="14"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4" fillId="0" borderId="23" xfId="0" applyFont="1" applyBorder="1" applyAlignment="1">
      <alignment horizontal="center" vertical="center" wrapText="1"/>
    </xf>
    <xf numFmtId="0" fontId="14" fillId="0" borderId="0" xfId="0" applyFont="1" applyBorder="1" applyAlignment="1">
      <alignment horizontal="center" vertical="center" wrapText="1"/>
    </xf>
    <xf numFmtId="0" fontId="15" fillId="3" borderId="7" xfId="0" applyFont="1" applyFill="1" applyBorder="1" applyAlignment="1">
      <alignment horizontal="center" vertical="center" wrapText="1"/>
    </xf>
    <xf numFmtId="0" fontId="14" fillId="0" borderId="14"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0" fillId="0" borderId="14" xfId="0" applyBorder="1" applyAlignment="1">
      <alignment horizontal="center" wrapText="1"/>
    </xf>
    <xf numFmtId="0" fontId="0" fillId="0" borderId="11" xfId="0" applyBorder="1" applyAlignment="1">
      <alignment horizontal="center" wrapText="1"/>
    </xf>
    <xf numFmtId="0" fontId="0" fillId="0" borderId="12" xfId="0" applyBorder="1" applyAlignment="1">
      <alignment horizontal="center" wrapText="1"/>
    </xf>
    <xf numFmtId="0" fontId="0" fillId="20" borderId="0" xfId="0" applyFill="1" applyAlignment="1">
      <alignment horizontal="center"/>
    </xf>
    <xf numFmtId="0" fontId="0" fillId="11" borderId="0" xfId="0" applyFill="1" applyAlignment="1">
      <alignment horizontal="center"/>
    </xf>
    <xf numFmtId="0" fontId="0" fillId="17" borderId="0" xfId="0" applyFill="1" applyBorder="1" applyAlignment="1">
      <alignment horizontal="center"/>
    </xf>
    <xf numFmtId="2" fontId="0" fillId="0" borderId="23" xfId="0" applyNumberFormat="1" applyBorder="1" applyAlignment="1">
      <alignment horizontal="center"/>
    </xf>
    <xf numFmtId="0" fontId="0" fillId="17" borderId="0" xfId="0" applyFill="1" applyAlignment="1">
      <alignment horizontal="center"/>
    </xf>
    <xf numFmtId="0" fontId="13" fillId="0" borderId="7" xfId="0" applyFont="1" applyFill="1" applyBorder="1" applyAlignment="1">
      <alignment horizontal="center" vertical="center" wrapText="1"/>
    </xf>
    <xf numFmtId="0" fontId="4" fillId="14" borderId="7" xfId="0" applyFont="1" applyFill="1" applyBorder="1" applyAlignment="1">
      <alignment horizontal="center"/>
    </xf>
    <xf numFmtId="0" fontId="4" fillId="0" borderId="0" xfId="0" applyFont="1" applyAlignment="1">
      <alignment horizontal="center"/>
    </xf>
    <xf numFmtId="0" fontId="0" fillId="0" borderId="0" xfId="0" applyAlignment="1">
      <alignment horizontal="center"/>
    </xf>
    <xf numFmtId="0" fontId="21" fillId="4" borderId="3" xfId="2" applyFont="1" applyFill="1" applyBorder="1" applyAlignment="1">
      <alignment horizontal="center" vertical="center" wrapText="1"/>
    </xf>
    <xf numFmtId="9" fontId="21" fillId="4" borderId="4" xfId="1" applyFont="1" applyFill="1" applyBorder="1" applyAlignment="1">
      <alignment horizontal="center" vertical="center" wrapText="1"/>
    </xf>
    <xf numFmtId="9" fontId="21" fillId="5" borderId="4" xfId="1" applyFont="1" applyFill="1" applyBorder="1" applyAlignment="1">
      <alignment horizontal="center" vertical="center" wrapText="1"/>
    </xf>
    <xf numFmtId="0" fontId="21" fillId="5" borderId="4" xfId="0" applyFont="1" applyFill="1" applyBorder="1" applyAlignment="1">
      <alignment horizontal="center" vertical="center" wrapText="1"/>
    </xf>
  </cellXfs>
  <cellStyles count="3">
    <cellStyle name="Normal" xfId="0" builtinId="0"/>
    <cellStyle name="Normal 2" xfId="2" xr:uid="{B79C10EE-F300-484C-A108-4AD8E24D73F2}"/>
    <cellStyle name="Porcentaje" xfId="1" builtinId="5"/>
  </cellStyles>
  <dxfs count="320">
    <dxf>
      <fill>
        <patternFill>
          <bgColor rgb="FFFF0000"/>
        </patternFill>
      </fill>
    </dxf>
    <dxf>
      <fill>
        <patternFill>
          <bgColor rgb="FFFFC000"/>
        </patternFill>
      </fill>
    </dxf>
    <dxf>
      <fill>
        <patternFill>
          <bgColor rgb="FF00B050"/>
        </patternFill>
      </fill>
    </dxf>
    <dxf>
      <fill>
        <patternFill>
          <bgColor rgb="FF00B050"/>
        </patternFill>
      </fill>
    </dxf>
    <dxf>
      <font>
        <color rgb="FF006100"/>
      </font>
      <fill>
        <patternFill>
          <bgColor rgb="FFC6EFCE"/>
        </patternFill>
      </fill>
    </dxf>
    <dxf>
      <font>
        <color theme="1"/>
      </font>
      <fill>
        <patternFill>
          <bgColor rgb="FF00B050"/>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00B050"/>
        </patternFill>
      </fill>
    </dxf>
    <dxf>
      <font>
        <color rgb="FF006100"/>
      </font>
      <fill>
        <patternFill>
          <bgColor rgb="FFC6EFCE"/>
        </patternFill>
      </fill>
    </dxf>
    <dxf>
      <font>
        <color theme="1"/>
      </font>
      <fill>
        <patternFill>
          <bgColor rgb="FF00B050"/>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00B050"/>
        </patternFill>
      </fill>
    </dxf>
    <dxf>
      <font>
        <color rgb="FF006100"/>
      </font>
      <fill>
        <patternFill>
          <bgColor rgb="FFC6EFCE"/>
        </patternFill>
      </fill>
    </dxf>
    <dxf>
      <font>
        <color theme="1"/>
      </font>
      <fill>
        <patternFill>
          <bgColor rgb="FF00B050"/>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00B050"/>
        </patternFill>
      </fill>
    </dxf>
    <dxf>
      <font>
        <color rgb="FF006100"/>
      </font>
      <fill>
        <patternFill>
          <bgColor rgb="FFC6EFCE"/>
        </patternFill>
      </fill>
    </dxf>
    <dxf>
      <font>
        <color theme="1"/>
      </font>
      <fill>
        <patternFill>
          <bgColor rgb="FF00B050"/>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00B050"/>
        </patternFill>
      </fill>
    </dxf>
    <dxf>
      <font>
        <color rgb="FF006100"/>
      </font>
      <fill>
        <patternFill>
          <bgColor rgb="FFC6EFCE"/>
        </patternFill>
      </fill>
    </dxf>
    <dxf>
      <font>
        <color theme="1"/>
      </font>
      <fill>
        <patternFill>
          <bgColor rgb="FF00B050"/>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00B050"/>
        </patternFill>
      </fill>
    </dxf>
    <dxf>
      <font>
        <color rgb="FF006100"/>
      </font>
      <fill>
        <patternFill>
          <bgColor rgb="FFC6EFCE"/>
        </patternFill>
      </fill>
    </dxf>
    <dxf>
      <font>
        <color theme="1"/>
      </font>
      <fill>
        <patternFill>
          <bgColor rgb="FF00B050"/>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00B050"/>
        </patternFill>
      </fill>
    </dxf>
    <dxf>
      <font>
        <color rgb="FF006100"/>
      </font>
      <fill>
        <patternFill>
          <bgColor rgb="FFC6EFCE"/>
        </patternFill>
      </fill>
    </dxf>
    <dxf>
      <font>
        <color theme="1"/>
      </font>
      <fill>
        <patternFill>
          <bgColor rgb="FF00B050"/>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00B050"/>
        </patternFill>
      </fill>
    </dxf>
    <dxf>
      <font>
        <color rgb="FF006100"/>
      </font>
      <fill>
        <patternFill>
          <bgColor rgb="FFC6EFCE"/>
        </patternFill>
      </fill>
    </dxf>
    <dxf>
      <font>
        <color theme="1"/>
      </font>
      <fill>
        <patternFill>
          <bgColor rgb="FF00B050"/>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00B050"/>
        </patternFill>
      </fill>
    </dxf>
    <dxf>
      <font>
        <color rgb="FF006100"/>
      </font>
      <fill>
        <patternFill>
          <bgColor rgb="FFC6EFCE"/>
        </patternFill>
      </fill>
    </dxf>
    <dxf>
      <font>
        <color theme="1"/>
      </font>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00B050"/>
        </patternFill>
      </fill>
    </dxf>
    <dxf>
      <font>
        <color rgb="FF006100"/>
      </font>
      <fill>
        <patternFill>
          <bgColor rgb="FFC6EFCE"/>
        </patternFill>
      </fill>
    </dxf>
    <dxf>
      <font>
        <color theme="1"/>
      </font>
      <fill>
        <patternFill>
          <bgColor rgb="FF00B050"/>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00B050"/>
        </patternFill>
      </fill>
    </dxf>
    <dxf>
      <font>
        <color rgb="FF006100"/>
      </font>
      <fill>
        <patternFill>
          <bgColor rgb="FFC6EFCE"/>
        </patternFill>
      </fill>
    </dxf>
    <dxf>
      <font>
        <color theme="1"/>
      </font>
      <fill>
        <patternFill>
          <bgColor rgb="FF00B050"/>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00B050"/>
        </patternFill>
      </fill>
    </dxf>
    <dxf>
      <font>
        <color rgb="FF006100"/>
      </font>
      <fill>
        <patternFill>
          <bgColor rgb="FFC6EFCE"/>
        </patternFill>
      </fill>
    </dxf>
    <dxf>
      <font>
        <color theme="1"/>
      </font>
      <fill>
        <patternFill>
          <bgColor rgb="FF00B050"/>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00B050"/>
        </patternFill>
      </fill>
    </dxf>
    <dxf>
      <font>
        <color rgb="FF006100"/>
      </font>
      <fill>
        <patternFill>
          <bgColor rgb="FFC6EFCE"/>
        </patternFill>
      </fill>
    </dxf>
    <dxf>
      <font>
        <color theme="1"/>
      </font>
      <fill>
        <patternFill>
          <bgColor rgb="FF00B050"/>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00B050"/>
        </patternFill>
      </fill>
    </dxf>
    <dxf>
      <font>
        <color rgb="FF006100"/>
      </font>
      <fill>
        <patternFill>
          <bgColor rgb="FFC6EFCE"/>
        </patternFill>
      </fill>
    </dxf>
    <dxf>
      <font>
        <color theme="1"/>
      </font>
      <fill>
        <patternFill>
          <bgColor rgb="FF00B050"/>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00B050"/>
        </patternFill>
      </fill>
    </dxf>
    <dxf>
      <font>
        <color rgb="FF006100"/>
      </font>
      <fill>
        <patternFill>
          <bgColor rgb="FFC6EFCE"/>
        </patternFill>
      </fill>
    </dxf>
    <dxf>
      <font>
        <color theme="1"/>
      </font>
      <fill>
        <patternFill>
          <bgColor rgb="FF00B050"/>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00B050"/>
        </patternFill>
      </fill>
    </dxf>
    <dxf>
      <font>
        <color rgb="FF006100"/>
      </font>
      <fill>
        <patternFill>
          <bgColor rgb="FFC6EFCE"/>
        </patternFill>
      </fill>
    </dxf>
    <dxf>
      <font>
        <color theme="1"/>
      </font>
      <fill>
        <patternFill>
          <bgColor rgb="FF00B050"/>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00B050"/>
        </patternFill>
      </fill>
    </dxf>
    <dxf>
      <font>
        <color rgb="FF006100"/>
      </font>
      <fill>
        <patternFill>
          <bgColor rgb="FFC6EFCE"/>
        </patternFill>
      </fill>
    </dxf>
    <dxf>
      <font>
        <color theme="1"/>
      </font>
      <fill>
        <patternFill>
          <bgColor rgb="FF00B050"/>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00B050"/>
        </patternFill>
      </fill>
    </dxf>
    <dxf>
      <font>
        <color rgb="FF006100"/>
      </font>
      <fill>
        <patternFill>
          <bgColor rgb="FFC6EFCE"/>
        </patternFill>
      </fill>
    </dxf>
    <dxf>
      <font>
        <color theme="1"/>
      </font>
      <fill>
        <patternFill>
          <bgColor rgb="FF00B050"/>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00B050"/>
        </patternFill>
      </fill>
    </dxf>
    <dxf>
      <font>
        <color rgb="FF006100"/>
      </font>
      <fill>
        <patternFill>
          <bgColor rgb="FFC6EFCE"/>
        </patternFill>
      </fill>
    </dxf>
    <dxf>
      <font>
        <color theme="1"/>
      </font>
      <fill>
        <patternFill>
          <bgColor rgb="FF00B050"/>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00B050"/>
        </patternFill>
      </fill>
    </dxf>
    <dxf>
      <font>
        <color rgb="FF006100"/>
      </font>
      <fill>
        <patternFill>
          <bgColor rgb="FFC6EFCE"/>
        </patternFill>
      </fill>
    </dxf>
    <dxf>
      <font>
        <color theme="1"/>
      </font>
      <fill>
        <patternFill>
          <bgColor rgb="FF00B050"/>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00B050"/>
        </patternFill>
      </fill>
    </dxf>
    <dxf>
      <font>
        <color rgb="FF006100"/>
      </font>
      <fill>
        <patternFill>
          <bgColor rgb="FFC6EFCE"/>
        </patternFill>
      </fill>
    </dxf>
    <dxf>
      <font>
        <color theme="1"/>
      </font>
      <fill>
        <patternFill>
          <bgColor rgb="FF00B050"/>
        </patternFill>
      </fill>
    </dxf>
    <dxf>
      <fill>
        <patternFill>
          <bgColor rgb="FFFFC000"/>
        </patternFill>
      </fill>
    </dxf>
    <dxf>
      <font>
        <color rgb="FF006100"/>
      </font>
      <fill>
        <patternFill>
          <bgColor rgb="FFC6EFCE"/>
        </patternFill>
      </fill>
    </dxf>
    <dxf>
      <fill>
        <patternFill>
          <bgColor rgb="FFFFC7CE"/>
        </patternFill>
      </fill>
    </dxf>
    <dxf>
      <font>
        <color rgb="FF006100"/>
      </font>
      <fill>
        <patternFill>
          <bgColor rgb="FFC6EFCE"/>
        </patternFill>
      </fill>
    </dxf>
    <dxf>
      <font>
        <b val="0"/>
        <i val="0"/>
        <color rgb="FF00B050"/>
      </font>
    </dxf>
    <dxf>
      <font>
        <color rgb="FF006100"/>
      </font>
      <fill>
        <patternFill>
          <bgColor rgb="FFC6EFCE"/>
        </patternFill>
      </fill>
    </dxf>
    <dxf>
      <fill>
        <patternFill patternType="gray125">
          <fgColor rgb="FF92D050"/>
          <bgColor theme="0"/>
        </patternFill>
      </fill>
    </dxf>
    <dxf>
      <font>
        <color rgb="FF9C0006"/>
      </font>
      <fill>
        <patternFill>
          <bgColor rgb="FFFFC7CE"/>
        </patternFill>
      </fill>
    </dxf>
    <dxf>
      <fill>
        <patternFill patternType="gray125">
          <fgColor rgb="FF00B050"/>
        </patternFill>
      </fill>
    </dxf>
    <dxf>
      <font>
        <color rgb="FF9C5700"/>
      </font>
      <fill>
        <patternFill>
          <bgColor rgb="FFFFEB9C"/>
        </patternFill>
      </fill>
    </dxf>
    <dxf>
      <fill>
        <patternFill>
          <bgColor rgb="FFFF0000"/>
        </patternFill>
      </fill>
    </dxf>
    <dxf>
      <fill>
        <patternFill>
          <bgColor rgb="FFFFC000"/>
        </patternFill>
      </fill>
    </dxf>
    <dxf>
      <fill>
        <patternFill>
          <bgColor rgb="FF00B050"/>
        </patternFill>
      </fill>
    </dxf>
    <dxf>
      <fill>
        <patternFill>
          <bgColor rgb="FF00B050"/>
        </patternFill>
      </fill>
    </dxf>
    <dxf>
      <font>
        <color rgb="FF006100"/>
      </font>
      <fill>
        <patternFill>
          <bgColor rgb="FFC6EFCE"/>
        </patternFill>
      </fill>
    </dxf>
    <dxf>
      <font>
        <color theme="1"/>
      </font>
      <fill>
        <patternFill>
          <bgColor rgb="FF00B050"/>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00B050"/>
        </patternFill>
      </fill>
    </dxf>
    <dxf>
      <font>
        <color rgb="FF006100"/>
      </font>
      <fill>
        <patternFill>
          <bgColor rgb="FFC6EFCE"/>
        </patternFill>
      </fill>
    </dxf>
    <dxf>
      <font>
        <color theme="1"/>
      </font>
      <fill>
        <patternFill>
          <bgColor rgb="FF00B050"/>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00B050"/>
        </patternFill>
      </fill>
    </dxf>
    <dxf>
      <font>
        <color rgb="FF006100"/>
      </font>
      <fill>
        <patternFill>
          <bgColor rgb="FFC6EFCE"/>
        </patternFill>
      </fill>
    </dxf>
    <dxf>
      <font>
        <color theme="1"/>
      </font>
      <fill>
        <patternFill>
          <bgColor rgb="FF00B050"/>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00B050"/>
        </patternFill>
      </fill>
    </dxf>
    <dxf>
      <font>
        <color rgb="FF006100"/>
      </font>
      <fill>
        <patternFill>
          <bgColor rgb="FFC6EFCE"/>
        </patternFill>
      </fill>
    </dxf>
    <dxf>
      <font>
        <color theme="1"/>
      </font>
      <fill>
        <patternFill>
          <bgColor rgb="FF00B050"/>
        </patternFill>
      </fill>
    </dxf>
    <dxf>
      <fill>
        <patternFill>
          <bgColor rgb="FFFFC000"/>
        </patternFill>
      </fill>
    </dxf>
    <dxf>
      <font>
        <color rgb="FF006100"/>
      </font>
      <fill>
        <patternFill>
          <bgColor rgb="FFC6EFCE"/>
        </patternFill>
      </fill>
    </dxf>
    <dxf>
      <fill>
        <patternFill>
          <bgColor rgb="FFFFC7CE"/>
        </patternFill>
      </fill>
    </dxf>
    <dxf>
      <font>
        <color rgb="FF006100"/>
      </font>
      <fill>
        <patternFill>
          <bgColor rgb="FFC6EFCE"/>
        </patternFill>
      </fill>
    </dxf>
    <dxf>
      <font>
        <b val="0"/>
        <i val="0"/>
        <color rgb="FF00B050"/>
      </font>
    </dxf>
    <dxf>
      <font>
        <color rgb="FF006100"/>
      </font>
      <fill>
        <patternFill>
          <bgColor rgb="FFC6EFCE"/>
        </patternFill>
      </fill>
    </dxf>
    <dxf>
      <fill>
        <patternFill patternType="gray125">
          <fgColor rgb="FF92D050"/>
          <bgColor theme="0"/>
        </patternFill>
      </fill>
    </dxf>
    <dxf>
      <font>
        <color rgb="FF9C0006"/>
      </font>
      <fill>
        <patternFill>
          <bgColor rgb="FFFFC7CE"/>
        </patternFill>
      </fill>
    </dxf>
    <dxf>
      <fill>
        <patternFill patternType="gray125">
          <fgColor rgb="FF00B050"/>
        </patternFill>
      </fill>
    </dxf>
    <dxf>
      <font>
        <color rgb="FF9C5700"/>
      </font>
      <fill>
        <patternFill>
          <bgColor rgb="FFFFEB9C"/>
        </patternFill>
      </fill>
    </dxf>
    <dxf>
      <fill>
        <patternFill>
          <bgColor rgb="FFFF0000"/>
        </patternFill>
      </fill>
    </dxf>
    <dxf>
      <fill>
        <patternFill>
          <bgColor rgb="FFFFC000"/>
        </patternFill>
      </fill>
    </dxf>
    <dxf>
      <fill>
        <patternFill>
          <bgColor rgb="FF00B050"/>
        </patternFill>
      </fill>
    </dxf>
    <dxf>
      <fill>
        <patternFill>
          <bgColor rgb="FF00B050"/>
        </patternFill>
      </fill>
    </dxf>
    <dxf>
      <font>
        <color rgb="FF006100"/>
      </font>
      <fill>
        <patternFill>
          <bgColor rgb="FFC6EFCE"/>
        </patternFill>
      </fill>
    </dxf>
    <dxf>
      <font>
        <color theme="1"/>
      </font>
      <fill>
        <patternFill>
          <bgColor rgb="FF00B050"/>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00B050"/>
        </patternFill>
      </fill>
    </dxf>
    <dxf>
      <font>
        <color rgb="FF006100"/>
      </font>
      <fill>
        <patternFill>
          <bgColor rgb="FFC6EFCE"/>
        </patternFill>
      </fill>
    </dxf>
    <dxf>
      <font>
        <color theme="1"/>
      </font>
      <fill>
        <patternFill>
          <bgColor rgb="FF00B050"/>
        </patternFill>
      </fill>
    </dxf>
    <dxf>
      <fill>
        <patternFill>
          <bgColor rgb="FFFFC000"/>
        </patternFill>
      </fill>
    </dxf>
    <dxf>
      <font>
        <color rgb="FF006100"/>
      </font>
      <fill>
        <patternFill>
          <bgColor rgb="FFC6EFCE"/>
        </patternFill>
      </fill>
    </dxf>
    <dxf>
      <fill>
        <patternFill>
          <bgColor rgb="FFFFC7CE"/>
        </patternFill>
      </fill>
    </dxf>
    <dxf>
      <font>
        <color rgb="FF006100"/>
      </font>
      <fill>
        <patternFill>
          <bgColor rgb="FFC6EFCE"/>
        </patternFill>
      </fill>
    </dxf>
    <dxf>
      <font>
        <b val="0"/>
        <i val="0"/>
        <color rgb="FF00B050"/>
      </font>
    </dxf>
    <dxf>
      <font>
        <color rgb="FF006100"/>
      </font>
      <fill>
        <patternFill>
          <bgColor rgb="FFC6EFCE"/>
        </patternFill>
      </fill>
    </dxf>
    <dxf>
      <fill>
        <patternFill patternType="gray125">
          <fgColor rgb="FF92D050"/>
          <bgColor theme="0"/>
        </patternFill>
      </fill>
    </dxf>
    <dxf>
      <font>
        <color rgb="FF9C0006"/>
      </font>
      <fill>
        <patternFill>
          <bgColor rgb="FFFFC7CE"/>
        </patternFill>
      </fill>
    </dxf>
    <dxf>
      <fill>
        <patternFill patternType="gray125">
          <fgColor rgb="FF00B050"/>
        </patternFill>
      </fill>
    </dxf>
    <dxf>
      <font>
        <color rgb="FF9C5700"/>
      </font>
      <fill>
        <patternFill>
          <bgColor rgb="FFFFEB9C"/>
        </patternFill>
      </fill>
    </dxf>
    <dxf>
      <fill>
        <patternFill>
          <bgColor rgb="FFFF0000"/>
        </patternFill>
      </fill>
    </dxf>
    <dxf>
      <fill>
        <patternFill>
          <bgColor rgb="FFFFC000"/>
        </patternFill>
      </fill>
    </dxf>
    <dxf>
      <fill>
        <patternFill>
          <bgColor rgb="FF00B050"/>
        </patternFill>
      </fill>
    </dxf>
    <dxf>
      <fill>
        <patternFill>
          <bgColor rgb="FF00B050"/>
        </patternFill>
      </fill>
    </dxf>
    <dxf>
      <font>
        <color rgb="FF006100"/>
      </font>
      <fill>
        <patternFill>
          <bgColor rgb="FFC6EFCE"/>
        </patternFill>
      </fill>
    </dxf>
    <dxf>
      <font>
        <color theme="1"/>
      </font>
      <fill>
        <patternFill>
          <bgColor rgb="FF00B050"/>
        </patternFill>
      </fill>
    </dxf>
    <dxf>
      <fill>
        <patternFill>
          <bgColor rgb="FFFFC000"/>
        </patternFill>
      </fill>
    </dxf>
    <dxf>
      <font>
        <color rgb="FF006100"/>
      </font>
      <fill>
        <patternFill>
          <bgColor rgb="FFC6EFCE"/>
        </patternFill>
      </fill>
    </dxf>
    <dxf>
      <fill>
        <patternFill>
          <bgColor rgb="FFFFC7CE"/>
        </patternFill>
      </fill>
    </dxf>
    <dxf>
      <font>
        <color rgb="FF006100"/>
      </font>
      <fill>
        <patternFill>
          <bgColor rgb="FFC6EFCE"/>
        </patternFill>
      </fill>
    </dxf>
    <dxf>
      <font>
        <b val="0"/>
        <i val="0"/>
        <color rgb="FF00B050"/>
      </font>
    </dxf>
    <dxf>
      <font>
        <color rgb="FF006100"/>
      </font>
      <fill>
        <patternFill>
          <bgColor rgb="FFC6EFCE"/>
        </patternFill>
      </fill>
    </dxf>
    <dxf>
      <fill>
        <patternFill patternType="gray125">
          <fgColor rgb="FF92D050"/>
          <bgColor theme="0"/>
        </patternFill>
      </fill>
    </dxf>
    <dxf>
      <font>
        <color rgb="FF9C0006"/>
      </font>
      <fill>
        <patternFill>
          <bgColor rgb="FFFFC7CE"/>
        </patternFill>
      </fill>
    </dxf>
    <dxf>
      <fill>
        <patternFill patternType="gray125">
          <fgColor rgb="FF00B050"/>
        </patternFill>
      </fill>
    </dxf>
    <dxf>
      <font>
        <color rgb="FF9C5700"/>
      </font>
      <fill>
        <patternFill>
          <bgColor rgb="FFFFEB9C"/>
        </patternFill>
      </fill>
    </dxf>
    <dxf>
      <fill>
        <patternFill>
          <bgColor rgb="FFFF0000"/>
        </patternFill>
      </fill>
    </dxf>
    <dxf>
      <fill>
        <patternFill>
          <bgColor rgb="FFFFC000"/>
        </patternFill>
      </fill>
    </dxf>
    <dxf>
      <fill>
        <patternFill>
          <bgColor rgb="FF00B050"/>
        </patternFill>
      </fill>
    </dxf>
    <dxf>
      <fill>
        <patternFill>
          <bgColor rgb="FF00B050"/>
        </patternFill>
      </fill>
    </dxf>
    <dxf>
      <font>
        <color rgb="FF006100"/>
      </font>
      <fill>
        <patternFill>
          <bgColor rgb="FFC6EFCE"/>
        </patternFill>
      </fill>
    </dxf>
    <dxf>
      <font>
        <color theme="1"/>
      </font>
      <fill>
        <patternFill>
          <bgColor rgb="FF00B050"/>
        </patternFill>
      </fill>
    </dxf>
    <dxf>
      <fill>
        <patternFill>
          <bgColor rgb="FFFFC000"/>
        </patternFill>
      </fill>
    </dxf>
    <dxf>
      <font>
        <color rgb="FF006100"/>
      </font>
      <fill>
        <patternFill>
          <bgColor rgb="FFC6EFCE"/>
        </patternFill>
      </fill>
    </dxf>
    <dxf>
      <fill>
        <patternFill>
          <bgColor rgb="FFFFC7CE"/>
        </patternFill>
      </fill>
    </dxf>
    <dxf>
      <font>
        <color rgb="FF006100"/>
      </font>
      <fill>
        <patternFill>
          <bgColor rgb="FFC6EFCE"/>
        </patternFill>
      </fill>
    </dxf>
    <dxf>
      <font>
        <b val="0"/>
        <i val="0"/>
        <color rgb="FF00B050"/>
      </font>
    </dxf>
    <dxf>
      <font>
        <color rgb="FF006100"/>
      </font>
      <fill>
        <patternFill>
          <bgColor rgb="FFC6EFCE"/>
        </patternFill>
      </fill>
    </dxf>
    <dxf>
      <fill>
        <patternFill patternType="gray125">
          <fgColor rgb="FF92D050"/>
          <bgColor theme="0"/>
        </patternFill>
      </fill>
    </dxf>
    <dxf>
      <font>
        <color rgb="FF9C0006"/>
      </font>
      <fill>
        <patternFill>
          <bgColor rgb="FFFFC7CE"/>
        </patternFill>
      </fill>
    </dxf>
    <dxf>
      <fill>
        <patternFill patternType="gray125">
          <fgColor rgb="FF00B050"/>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ill>
        <patternFill>
          <bgColor rgb="FFFF0000"/>
        </patternFill>
      </fill>
    </dxf>
    <dxf>
      <fill>
        <patternFill>
          <bgColor rgb="FFFFC000"/>
        </patternFill>
      </fill>
    </dxf>
    <dxf>
      <fill>
        <patternFill>
          <bgColor rgb="FF00B050"/>
        </patternFill>
      </fill>
    </dxf>
    <dxf>
      <fill>
        <patternFill>
          <bgColor rgb="FF00B050"/>
        </patternFill>
      </fill>
    </dxf>
    <dxf>
      <font>
        <color rgb="FF006100"/>
      </font>
      <fill>
        <patternFill>
          <bgColor rgb="FFC6EFCE"/>
        </patternFill>
      </fill>
    </dxf>
    <dxf>
      <font>
        <color theme="1"/>
      </font>
      <fill>
        <patternFill>
          <bgColor rgb="FF00B050"/>
        </patternFill>
      </fill>
    </dxf>
    <dxf>
      <fill>
        <patternFill>
          <bgColor rgb="FFFFC000"/>
        </patternFill>
      </fill>
    </dxf>
    <dxf>
      <font>
        <color rgb="FF006100"/>
      </font>
      <fill>
        <patternFill>
          <bgColor rgb="FFC6EFCE"/>
        </patternFill>
      </fill>
    </dxf>
    <dxf>
      <fill>
        <patternFill>
          <bgColor rgb="FFFFC7CE"/>
        </patternFill>
      </fill>
    </dxf>
    <dxf>
      <font>
        <color rgb="FF006100"/>
      </font>
      <fill>
        <patternFill>
          <bgColor rgb="FFC6EFCE"/>
        </patternFill>
      </fill>
    </dxf>
    <dxf>
      <font>
        <b val="0"/>
        <i val="0"/>
        <color rgb="FF00B050"/>
      </font>
    </dxf>
    <dxf>
      <font>
        <color rgb="FF006100"/>
      </font>
      <fill>
        <patternFill>
          <bgColor rgb="FFC6EFCE"/>
        </patternFill>
      </fill>
    </dxf>
    <dxf>
      <fill>
        <patternFill patternType="gray125">
          <fgColor rgb="FF92D050"/>
          <bgColor theme="0"/>
        </patternFill>
      </fill>
    </dxf>
    <dxf>
      <font>
        <color rgb="FF9C0006"/>
      </font>
      <fill>
        <patternFill>
          <bgColor rgb="FFFFC7CE"/>
        </patternFill>
      </fill>
    </dxf>
    <dxf>
      <fill>
        <patternFill patternType="gray125">
          <fgColor rgb="FF00B050"/>
        </patternFill>
      </fill>
    </dxf>
    <dxf>
      <font>
        <color rgb="FF9C5700"/>
      </font>
      <fill>
        <patternFill>
          <bgColor rgb="FFFFEB9C"/>
        </patternFill>
      </fill>
    </dxf>
    <dxf>
      <fill>
        <patternFill>
          <bgColor rgb="FFFF0000"/>
        </patternFill>
      </fill>
    </dxf>
    <dxf>
      <fill>
        <patternFill>
          <bgColor rgb="FFFFC000"/>
        </patternFill>
      </fill>
    </dxf>
    <dxf>
      <fill>
        <patternFill>
          <bgColor rgb="FF00B050"/>
        </patternFill>
      </fill>
    </dxf>
    <dxf>
      <fill>
        <patternFill>
          <bgColor rgb="FF00B050"/>
        </patternFill>
      </fill>
    </dxf>
    <dxf>
      <font>
        <color rgb="FF006100"/>
      </font>
      <fill>
        <patternFill>
          <bgColor rgb="FFC6EFCE"/>
        </patternFill>
      </fill>
    </dxf>
    <dxf>
      <font>
        <color theme="1"/>
      </font>
      <fill>
        <patternFill>
          <bgColor rgb="FF00B050"/>
        </patternFill>
      </fill>
    </dxf>
    <dxf>
      <fill>
        <patternFill>
          <bgColor rgb="FFFFC000"/>
        </patternFill>
      </fill>
    </dxf>
    <dxf>
      <font>
        <color rgb="FF006100"/>
      </font>
      <fill>
        <patternFill>
          <bgColor rgb="FFC6EFCE"/>
        </patternFill>
      </fill>
    </dxf>
    <dxf>
      <fill>
        <patternFill>
          <bgColor rgb="FFFFC7CE"/>
        </patternFill>
      </fill>
    </dxf>
    <dxf>
      <font>
        <color rgb="FF006100"/>
      </font>
      <fill>
        <patternFill>
          <bgColor rgb="FFC6EFCE"/>
        </patternFill>
      </fill>
    </dxf>
    <dxf>
      <font>
        <b val="0"/>
        <i val="0"/>
        <color rgb="FF00B050"/>
      </font>
    </dxf>
    <dxf>
      <font>
        <color rgb="FF006100"/>
      </font>
      <fill>
        <patternFill>
          <bgColor rgb="FFC6EFCE"/>
        </patternFill>
      </fill>
    </dxf>
    <dxf>
      <fill>
        <patternFill patternType="gray125">
          <fgColor rgb="FF92D050"/>
          <bgColor theme="0"/>
        </patternFill>
      </fill>
    </dxf>
    <dxf>
      <font>
        <color rgb="FF9C0006"/>
      </font>
      <fill>
        <patternFill>
          <bgColor rgb="FFFFC7CE"/>
        </patternFill>
      </fill>
    </dxf>
    <dxf>
      <fill>
        <patternFill patternType="gray125">
          <fgColor rgb="FF00B050"/>
        </patternFill>
      </fill>
    </dxf>
    <dxf>
      <font>
        <color rgb="FF9C5700"/>
      </font>
      <fill>
        <patternFill>
          <bgColor rgb="FFFFEB9C"/>
        </patternFill>
      </fill>
    </dxf>
    <dxf>
      <fill>
        <patternFill>
          <bgColor rgb="FFFF0000"/>
        </patternFill>
      </fill>
    </dxf>
    <dxf>
      <fill>
        <patternFill>
          <bgColor rgb="FFFFC000"/>
        </patternFill>
      </fill>
    </dxf>
    <dxf>
      <fill>
        <patternFill>
          <bgColor rgb="FF00B050"/>
        </patternFill>
      </fill>
    </dxf>
    <dxf>
      <fill>
        <patternFill>
          <bgColor rgb="FF00B050"/>
        </patternFill>
      </fill>
    </dxf>
    <dxf>
      <font>
        <color rgb="FF006100"/>
      </font>
      <fill>
        <patternFill>
          <bgColor rgb="FFC6EFCE"/>
        </patternFill>
      </fill>
    </dxf>
    <dxf>
      <font>
        <color theme="1"/>
      </font>
      <fill>
        <patternFill>
          <bgColor rgb="FF00B050"/>
        </patternFill>
      </fill>
    </dxf>
    <dxf>
      <fill>
        <patternFill>
          <bgColor rgb="FFFFC000"/>
        </patternFill>
      </fill>
    </dxf>
    <dxf>
      <font>
        <color rgb="FF006100"/>
      </font>
      <fill>
        <patternFill>
          <bgColor rgb="FFC6EFCE"/>
        </patternFill>
      </fill>
    </dxf>
    <dxf>
      <fill>
        <patternFill>
          <bgColor rgb="FFFFC7CE"/>
        </patternFill>
      </fill>
    </dxf>
    <dxf>
      <font>
        <color rgb="FF006100"/>
      </font>
      <fill>
        <patternFill>
          <bgColor rgb="FFC6EFCE"/>
        </patternFill>
      </fill>
    </dxf>
    <dxf>
      <font>
        <b val="0"/>
        <i val="0"/>
        <color rgb="FF00B050"/>
      </font>
    </dxf>
    <dxf>
      <font>
        <color rgb="FF006100"/>
      </font>
      <fill>
        <patternFill>
          <bgColor rgb="FFC6EFCE"/>
        </patternFill>
      </fill>
    </dxf>
    <dxf>
      <fill>
        <patternFill patternType="gray125">
          <fgColor rgb="FF92D050"/>
          <bgColor theme="0"/>
        </patternFill>
      </fill>
    </dxf>
    <dxf>
      <font>
        <color rgb="FF9C0006"/>
      </font>
      <fill>
        <patternFill>
          <bgColor rgb="FFFFC7CE"/>
        </patternFill>
      </fill>
    </dxf>
    <dxf>
      <fill>
        <patternFill patternType="gray125">
          <fgColor rgb="FF00B050"/>
        </patternFill>
      </fill>
    </dxf>
    <dxf>
      <font>
        <color rgb="FF9C5700"/>
      </font>
      <fill>
        <patternFill>
          <bgColor rgb="FFFFEB9C"/>
        </patternFill>
      </fill>
    </dxf>
    <dxf>
      <font>
        <color rgb="FF006100"/>
      </font>
      <fill>
        <patternFill>
          <bgColor rgb="FFC6EFCE"/>
        </patternFill>
      </fill>
    </dxf>
    <dxf>
      <fill>
        <patternFill>
          <bgColor rgb="FFFFC7CE"/>
        </patternFill>
      </fill>
    </dxf>
    <dxf>
      <font>
        <color rgb="FF006100"/>
      </font>
      <fill>
        <patternFill>
          <bgColor rgb="FFC6EFCE"/>
        </patternFill>
      </fill>
    </dxf>
    <dxf>
      <font>
        <b val="0"/>
        <i val="0"/>
        <color rgb="FF00B050"/>
      </font>
    </dxf>
    <dxf>
      <font>
        <color rgb="FF006100"/>
      </font>
      <fill>
        <patternFill>
          <bgColor rgb="FFC6EFCE"/>
        </patternFill>
      </fill>
    </dxf>
    <dxf>
      <fill>
        <patternFill patternType="gray125">
          <fgColor rgb="FF92D050"/>
          <bgColor theme="0"/>
        </patternFill>
      </fill>
    </dxf>
    <dxf>
      <font>
        <color rgb="FF9C0006"/>
      </font>
      <fill>
        <patternFill>
          <bgColor rgb="FFFFC7CE"/>
        </patternFill>
      </fill>
    </dxf>
    <dxf>
      <fill>
        <patternFill patternType="gray125">
          <fgColor rgb="FF00B050"/>
        </patternFill>
      </fill>
    </dxf>
    <dxf>
      <font>
        <color rgb="FF9C5700"/>
      </font>
      <fill>
        <patternFill>
          <bgColor rgb="FFFFEB9C"/>
        </patternFill>
      </fill>
    </dxf>
    <dxf>
      <font>
        <color rgb="FF006100"/>
      </font>
      <fill>
        <patternFill>
          <bgColor rgb="FFC6EFCE"/>
        </patternFill>
      </fill>
    </dxf>
    <dxf>
      <fill>
        <patternFill>
          <bgColor rgb="FFFFC7CE"/>
        </patternFill>
      </fill>
    </dxf>
    <dxf>
      <font>
        <color rgb="FF006100"/>
      </font>
      <fill>
        <patternFill>
          <bgColor rgb="FFC6EFCE"/>
        </patternFill>
      </fill>
    </dxf>
    <dxf>
      <font>
        <b val="0"/>
        <i val="0"/>
        <color rgb="FF00B050"/>
      </font>
    </dxf>
    <dxf>
      <font>
        <color rgb="FF006100"/>
      </font>
      <fill>
        <patternFill>
          <bgColor rgb="FFC6EFCE"/>
        </patternFill>
      </fill>
    </dxf>
    <dxf>
      <fill>
        <patternFill patternType="gray125">
          <fgColor rgb="FF92D050"/>
          <bgColor theme="0"/>
        </patternFill>
      </fill>
    </dxf>
    <dxf>
      <font>
        <color rgb="FF9C0006"/>
      </font>
      <fill>
        <patternFill>
          <bgColor rgb="FFFFC7CE"/>
        </patternFill>
      </fill>
    </dxf>
    <dxf>
      <fill>
        <patternFill patternType="gray125">
          <fgColor rgb="FF00B050"/>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E413B-E251-41A4-93A8-2D2D3F84BB2B}">
  <dimension ref="A1:AC176"/>
  <sheetViews>
    <sheetView tabSelected="1" zoomScale="80" zoomScaleNormal="80" workbookViewId="0">
      <pane ySplit="2" topLeftCell="A3" activePane="bottomLeft" state="frozen"/>
      <selection pane="bottomLeft" activeCell="T70" sqref="T70"/>
    </sheetView>
  </sheetViews>
  <sheetFormatPr baseColWidth="10" defaultColWidth="9.140625" defaultRowHeight="15" x14ac:dyDescent="0.25"/>
  <cols>
    <col min="1" max="3" width="15" style="2" customWidth="1"/>
    <col min="4" max="4" width="19.5703125" style="2" customWidth="1"/>
    <col min="5" max="5" width="15" style="2" customWidth="1"/>
    <col min="6" max="6" width="37.28515625" style="3" customWidth="1"/>
    <col min="7" max="7" width="40" style="3" customWidth="1"/>
    <col min="8" max="8" width="15" style="2" customWidth="1"/>
    <col min="9" max="9" width="15" style="1" customWidth="1"/>
    <col min="10" max="11" width="15" style="2" customWidth="1"/>
    <col min="12" max="12" width="50.42578125" style="3" customWidth="1"/>
    <col min="13" max="14" width="15" style="1" customWidth="1"/>
    <col min="15" max="15" width="40" style="3" customWidth="1"/>
    <col min="16" max="17" width="15" style="1" customWidth="1"/>
    <col min="18" max="18" width="60" style="34" customWidth="1"/>
    <col min="19" max="19" width="60" style="4" customWidth="1"/>
    <col min="20" max="20" width="184.7109375" style="3" customWidth="1"/>
    <col min="21" max="21" width="14.7109375" style="2" customWidth="1"/>
    <col min="22" max="22" width="12.7109375" style="2" customWidth="1"/>
    <col min="23" max="23" width="13.28515625" style="2" customWidth="1"/>
  </cols>
  <sheetData>
    <row r="1" spans="1:23" ht="10.5" customHeight="1" thickBot="1" x14ac:dyDescent="0.3">
      <c r="T1" s="198" t="s">
        <v>0</v>
      </c>
      <c r="U1" s="199"/>
      <c r="V1" s="199"/>
      <c r="W1" s="199"/>
    </row>
    <row r="2" spans="1:23" ht="105" x14ac:dyDescent="0.25">
      <c r="A2" s="8" t="s">
        <v>699</v>
      </c>
      <c r="B2" s="158" t="s">
        <v>2</v>
      </c>
      <c r="C2" s="8" t="s">
        <v>3</v>
      </c>
      <c r="D2" s="8" t="s">
        <v>4</v>
      </c>
      <c r="E2" s="8" t="s">
        <v>5</v>
      </c>
      <c r="F2" s="5" t="s">
        <v>6</v>
      </c>
      <c r="G2" s="5" t="s">
        <v>7</v>
      </c>
      <c r="H2" s="8" t="s">
        <v>8</v>
      </c>
      <c r="I2" s="7" t="s">
        <v>9</v>
      </c>
      <c r="J2" s="8" t="s">
        <v>10</v>
      </c>
      <c r="K2" s="8" t="s">
        <v>11</v>
      </c>
      <c r="L2" s="5" t="s">
        <v>12</v>
      </c>
      <c r="M2" s="5" t="s">
        <v>13</v>
      </c>
      <c r="N2" s="5" t="s">
        <v>14</v>
      </c>
      <c r="O2" s="6" t="s">
        <v>15</v>
      </c>
      <c r="P2" s="6" t="s">
        <v>16</v>
      </c>
      <c r="Q2" s="5" t="s">
        <v>17</v>
      </c>
      <c r="R2" s="8" t="s">
        <v>18</v>
      </c>
      <c r="S2" s="8" t="s">
        <v>19</v>
      </c>
      <c r="T2" s="240" t="s">
        <v>0</v>
      </c>
      <c r="U2" s="241" t="s">
        <v>20</v>
      </c>
      <c r="V2" s="242" t="s">
        <v>21</v>
      </c>
      <c r="W2" s="243" t="s">
        <v>22</v>
      </c>
    </row>
    <row r="3" spans="1:23" ht="409.5" x14ac:dyDescent="0.25">
      <c r="A3" s="2" t="s">
        <v>24</v>
      </c>
      <c r="B3" s="159" t="s">
        <v>25</v>
      </c>
      <c r="C3" s="2">
        <v>2792</v>
      </c>
      <c r="D3" s="2" t="s">
        <v>26</v>
      </c>
      <c r="E3" s="2">
        <v>2024</v>
      </c>
      <c r="F3" s="3" t="s">
        <v>27</v>
      </c>
      <c r="G3" s="3" t="s">
        <v>28</v>
      </c>
      <c r="H3" s="1" t="s">
        <v>29</v>
      </c>
      <c r="I3" s="1">
        <v>3460</v>
      </c>
      <c r="J3" s="40" t="s">
        <v>29</v>
      </c>
      <c r="K3" s="178">
        <v>0.81499999999999995</v>
      </c>
      <c r="L3" s="3" t="s">
        <v>30</v>
      </c>
      <c r="M3" s="1">
        <v>1</v>
      </c>
      <c r="N3" s="1">
        <v>32845</v>
      </c>
      <c r="O3" s="3" t="s">
        <v>31</v>
      </c>
      <c r="P3" s="1" t="s">
        <v>32</v>
      </c>
      <c r="Q3" s="10">
        <v>0.99</v>
      </c>
      <c r="R3" s="1" t="s">
        <v>33</v>
      </c>
      <c r="S3" s="4" t="s">
        <v>34</v>
      </c>
      <c r="T3" s="183" t="s">
        <v>35</v>
      </c>
      <c r="U3" s="19" t="s">
        <v>36</v>
      </c>
      <c r="V3" s="27">
        <v>1</v>
      </c>
      <c r="W3" s="16" t="s">
        <v>37</v>
      </c>
    </row>
    <row r="4" spans="1:23" ht="409.5" x14ac:dyDescent="0.25">
      <c r="A4" s="2" t="s">
        <v>24</v>
      </c>
      <c r="B4" s="159" t="s">
        <v>25</v>
      </c>
      <c r="C4" s="2">
        <v>2792</v>
      </c>
      <c r="D4" s="2" t="s">
        <v>26</v>
      </c>
      <c r="E4" s="2">
        <v>2024</v>
      </c>
      <c r="F4" s="3" t="s">
        <v>27</v>
      </c>
      <c r="G4" s="3" t="s">
        <v>28</v>
      </c>
      <c r="H4" s="1" t="s">
        <v>29</v>
      </c>
      <c r="I4" s="1">
        <v>3460</v>
      </c>
      <c r="J4" s="2" t="s">
        <v>29</v>
      </c>
      <c r="K4" s="179">
        <v>0.81499999999999995</v>
      </c>
      <c r="L4" s="3" t="s">
        <v>30</v>
      </c>
      <c r="M4" s="1">
        <v>2</v>
      </c>
      <c r="N4" s="1">
        <v>32846</v>
      </c>
      <c r="O4" s="3" t="s">
        <v>38</v>
      </c>
      <c r="P4" s="1" t="s">
        <v>32</v>
      </c>
      <c r="Q4" s="10">
        <v>1</v>
      </c>
      <c r="R4" s="1" t="s">
        <v>39</v>
      </c>
      <c r="S4" s="4" t="s">
        <v>40</v>
      </c>
      <c r="T4" s="183" t="s">
        <v>41</v>
      </c>
      <c r="U4" s="19" t="s">
        <v>36</v>
      </c>
      <c r="V4" s="27">
        <v>1</v>
      </c>
      <c r="W4" s="16" t="s">
        <v>37</v>
      </c>
    </row>
    <row r="5" spans="1:23" ht="409.5" x14ac:dyDescent="0.25">
      <c r="A5" s="2" t="s">
        <v>24</v>
      </c>
      <c r="B5" s="159" t="s">
        <v>25</v>
      </c>
      <c r="C5" s="2">
        <v>2792</v>
      </c>
      <c r="D5" s="2" t="s">
        <v>26</v>
      </c>
      <c r="E5" s="2">
        <v>2024</v>
      </c>
      <c r="F5" s="3" t="s">
        <v>27</v>
      </c>
      <c r="G5" s="3" t="s">
        <v>28</v>
      </c>
      <c r="H5" s="1" t="s">
        <v>29</v>
      </c>
      <c r="I5" s="1">
        <v>3460</v>
      </c>
      <c r="J5" s="2" t="s">
        <v>29</v>
      </c>
      <c r="K5" s="179">
        <v>0.81499999999999995</v>
      </c>
      <c r="L5" s="3" t="s">
        <v>30</v>
      </c>
      <c r="M5" s="1">
        <v>3</v>
      </c>
      <c r="N5" s="1">
        <v>32847</v>
      </c>
      <c r="O5" s="3" t="s">
        <v>42</v>
      </c>
      <c r="P5" s="1" t="s">
        <v>43</v>
      </c>
      <c r="Q5" s="10">
        <v>0.63</v>
      </c>
      <c r="R5" s="1" t="s">
        <v>44</v>
      </c>
      <c r="S5" s="4" t="s">
        <v>45</v>
      </c>
      <c r="T5" s="183" t="s">
        <v>46</v>
      </c>
      <c r="U5" s="19" t="s">
        <v>47</v>
      </c>
      <c r="V5" s="27">
        <v>1</v>
      </c>
      <c r="W5" s="16" t="s">
        <v>37</v>
      </c>
    </row>
    <row r="6" spans="1:23" ht="409.5" x14ac:dyDescent="0.25">
      <c r="A6" s="2" t="s">
        <v>24</v>
      </c>
      <c r="B6" s="159" t="s">
        <v>25</v>
      </c>
      <c r="C6" s="2">
        <v>3022</v>
      </c>
      <c r="D6" s="2" t="s">
        <v>48</v>
      </c>
      <c r="E6" s="2">
        <v>2024</v>
      </c>
      <c r="F6" s="3" t="s">
        <v>49</v>
      </c>
      <c r="G6" s="3" t="s">
        <v>50</v>
      </c>
      <c r="H6" s="2" t="s">
        <v>29</v>
      </c>
      <c r="I6" s="1">
        <v>3605</v>
      </c>
      <c r="J6" s="2" t="s">
        <v>29</v>
      </c>
      <c r="K6" s="179">
        <v>0.97499999999999998</v>
      </c>
      <c r="L6" s="3" t="s">
        <v>51</v>
      </c>
      <c r="M6" s="1">
        <v>1</v>
      </c>
      <c r="N6" s="1">
        <v>37025</v>
      </c>
      <c r="O6" s="3" t="s">
        <v>52</v>
      </c>
      <c r="P6" s="1" t="s">
        <v>53</v>
      </c>
      <c r="Q6" s="10">
        <v>1</v>
      </c>
      <c r="R6" s="34" t="s">
        <v>54</v>
      </c>
      <c r="S6" s="4" t="s">
        <v>55</v>
      </c>
      <c r="T6" s="183" t="s">
        <v>56</v>
      </c>
      <c r="U6" s="16" t="s">
        <v>57</v>
      </c>
      <c r="V6" s="27">
        <v>0.1</v>
      </c>
      <c r="W6" s="16" t="s">
        <v>58</v>
      </c>
    </row>
    <row r="7" spans="1:23" ht="409.5" x14ac:dyDescent="0.25">
      <c r="A7" s="2" t="s">
        <v>24</v>
      </c>
      <c r="B7" s="159" t="s">
        <v>25</v>
      </c>
      <c r="C7" s="2">
        <v>3022</v>
      </c>
      <c r="D7" s="2" t="s">
        <v>48</v>
      </c>
      <c r="E7" s="2">
        <v>2024</v>
      </c>
      <c r="F7" s="3" t="s">
        <v>59</v>
      </c>
      <c r="G7" s="3" t="s">
        <v>60</v>
      </c>
      <c r="H7" s="1" t="s">
        <v>29</v>
      </c>
      <c r="I7" s="1">
        <v>3609</v>
      </c>
      <c r="J7" s="2" t="s">
        <v>29</v>
      </c>
      <c r="K7" s="179">
        <v>0.40001001358032001</v>
      </c>
      <c r="L7" s="3" t="s">
        <v>61</v>
      </c>
      <c r="M7" s="1">
        <v>1</v>
      </c>
      <c r="N7" s="1">
        <v>37109</v>
      </c>
      <c r="O7" s="3" t="s">
        <v>62</v>
      </c>
      <c r="P7" s="1" t="s">
        <v>63</v>
      </c>
      <c r="Q7" s="10">
        <v>0.5</v>
      </c>
      <c r="R7" s="1" t="s">
        <v>64</v>
      </c>
      <c r="S7" s="4" t="s">
        <v>65</v>
      </c>
      <c r="T7" s="182" t="s">
        <v>66</v>
      </c>
      <c r="U7" s="16" t="s">
        <v>57</v>
      </c>
      <c r="V7" s="27">
        <v>0.2</v>
      </c>
      <c r="W7" s="16" t="s">
        <v>58</v>
      </c>
    </row>
    <row r="8" spans="1:23" ht="409.5" x14ac:dyDescent="0.25">
      <c r="A8" s="2" t="s">
        <v>24</v>
      </c>
      <c r="B8" s="159" t="s">
        <v>25</v>
      </c>
      <c r="C8" s="2">
        <v>2792</v>
      </c>
      <c r="D8" s="2" t="s">
        <v>26</v>
      </c>
      <c r="E8" s="2">
        <v>2024</v>
      </c>
      <c r="F8" s="3" t="s">
        <v>27</v>
      </c>
      <c r="G8" s="3" t="s">
        <v>28</v>
      </c>
      <c r="H8" s="1" t="s">
        <v>29</v>
      </c>
      <c r="I8" s="1">
        <v>3460</v>
      </c>
      <c r="J8" s="2" t="s">
        <v>29</v>
      </c>
      <c r="K8" s="179">
        <v>0.81499999999999995</v>
      </c>
      <c r="L8" s="3" t="s">
        <v>30</v>
      </c>
      <c r="M8" s="1">
        <v>4</v>
      </c>
      <c r="N8" s="1">
        <v>32848</v>
      </c>
      <c r="O8" s="3" t="s">
        <v>67</v>
      </c>
      <c r="P8" s="1" t="s">
        <v>68</v>
      </c>
      <c r="Q8" s="10">
        <v>0.63</v>
      </c>
      <c r="R8" s="1" t="s">
        <v>69</v>
      </c>
      <c r="S8" s="4" t="s">
        <v>70</v>
      </c>
      <c r="T8" s="183" t="s">
        <v>71</v>
      </c>
      <c r="U8" s="19" t="s">
        <v>72</v>
      </c>
      <c r="V8" s="27">
        <v>1</v>
      </c>
      <c r="W8" s="16" t="s">
        <v>37</v>
      </c>
    </row>
    <row r="9" spans="1:23" ht="409.5" x14ac:dyDescent="0.25">
      <c r="A9" s="2" t="s">
        <v>24</v>
      </c>
      <c r="B9" s="159" t="s">
        <v>25</v>
      </c>
      <c r="C9" s="2">
        <v>3022</v>
      </c>
      <c r="D9" s="2" t="s">
        <v>48</v>
      </c>
      <c r="E9" s="2">
        <v>2024</v>
      </c>
      <c r="F9" s="3" t="s">
        <v>59</v>
      </c>
      <c r="G9" s="3" t="s">
        <v>60</v>
      </c>
      <c r="H9" s="1" t="s">
        <v>29</v>
      </c>
      <c r="I9" s="1">
        <v>3609</v>
      </c>
      <c r="J9" s="2" t="s">
        <v>29</v>
      </c>
      <c r="K9" s="179">
        <v>0.40001001358032001</v>
      </c>
      <c r="L9" s="3" t="s">
        <v>61</v>
      </c>
      <c r="M9" s="1">
        <v>2</v>
      </c>
      <c r="N9" s="1">
        <v>37110</v>
      </c>
      <c r="O9" s="3" t="s">
        <v>73</v>
      </c>
      <c r="P9" s="1" t="s">
        <v>74</v>
      </c>
      <c r="Q9" s="10">
        <v>0.5</v>
      </c>
      <c r="R9" s="1" t="s">
        <v>75</v>
      </c>
      <c r="S9" s="4" t="s">
        <v>76</v>
      </c>
      <c r="T9" s="183" t="s">
        <v>77</v>
      </c>
      <c r="U9" s="16" t="s">
        <v>57</v>
      </c>
      <c r="V9" s="27">
        <v>0</v>
      </c>
      <c r="W9" s="16" t="s">
        <v>58</v>
      </c>
    </row>
    <row r="10" spans="1:23" ht="409.5" x14ac:dyDescent="0.25">
      <c r="A10" s="2" t="s">
        <v>24</v>
      </c>
      <c r="B10" s="159" t="s">
        <v>25</v>
      </c>
      <c r="C10" s="2">
        <v>3022</v>
      </c>
      <c r="D10" s="2" t="s">
        <v>48</v>
      </c>
      <c r="E10" s="2">
        <v>2024</v>
      </c>
      <c r="F10" s="3" t="s">
        <v>59</v>
      </c>
      <c r="G10" s="3" t="s">
        <v>60</v>
      </c>
      <c r="H10" s="1" t="s">
        <v>29</v>
      </c>
      <c r="I10" s="1">
        <v>3609</v>
      </c>
      <c r="J10" s="2" t="s">
        <v>29</v>
      </c>
      <c r="K10" s="179">
        <v>0.40001001358032001</v>
      </c>
      <c r="L10" s="3" t="s">
        <v>61</v>
      </c>
      <c r="M10" s="1">
        <v>3</v>
      </c>
      <c r="N10" s="1">
        <v>37111</v>
      </c>
      <c r="O10" s="3" t="s">
        <v>78</v>
      </c>
      <c r="P10" s="1" t="s">
        <v>79</v>
      </c>
      <c r="Q10" s="10">
        <v>0.2</v>
      </c>
      <c r="R10" s="1" t="s">
        <v>80</v>
      </c>
      <c r="S10" s="4" t="s">
        <v>81</v>
      </c>
      <c r="T10" s="183" t="s">
        <v>82</v>
      </c>
      <c r="U10" s="19" t="s">
        <v>57</v>
      </c>
      <c r="V10" s="27">
        <v>0.2</v>
      </c>
      <c r="W10" s="16" t="s">
        <v>83</v>
      </c>
    </row>
    <row r="11" spans="1:23" ht="409.5" x14ac:dyDescent="0.25">
      <c r="A11" s="2" t="s">
        <v>24</v>
      </c>
      <c r="B11" s="159" t="s">
        <v>25</v>
      </c>
      <c r="C11" s="2">
        <v>3022</v>
      </c>
      <c r="D11" s="2" t="s">
        <v>48</v>
      </c>
      <c r="E11" s="2">
        <v>2024</v>
      </c>
      <c r="F11" s="3" t="s">
        <v>84</v>
      </c>
      <c r="G11" s="3" t="s">
        <v>85</v>
      </c>
      <c r="H11" s="1" t="s">
        <v>29</v>
      </c>
      <c r="I11" s="1">
        <v>3607</v>
      </c>
      <c r="J11" s="2" t="s">
        <v>29</v>
      </c>
      <c r="K11" s="179">
        <v>0.66331702804564996</v>
      </c>
      <c r="L11" s="3" t="s">
        <v>86</v>
      </c>
      <c r="M11" s="1">
        <v>1</v>
      </c>
      <c r="N11" s="1">
        <v>37038</v>
      </c>
      <c r="O11" s="3" t="s">
        <v>87</v>
      </c>
      <c r="P11" s="1" t="s">
        <v>88</v>
      </c>
      <c r="Q11" s="10">
        <v>1</v>
      </c>
      <c r="R11" s="1" t="s">
        <v>89</v>
      </c>
      <c r="S11" s="4" t="s">
        <v>90</v>
      </c>
      <c r="T11" s="182" t="s">
        <v>91</v>
      </c>
      <c r="U11" s="16" t="s">
        <v>57</v>
      </c>
      <c r="V11" s="27">
        <v>1</v>
      </c>
      <c r="W11" s="16" t="s">
        <v>37</v>
      </c>
    </row>
    <row r="12" spans="1:23" ht="409.5" x14ac:dyDescent="0.25">
      <c r="A12" s="2" t="s">
        <v>92</v>
      </c>
      <c r="B12" s="160" t="s">
        <v>93</v>
      </c>
      <c r="C12" s="2">
        <v>3453</v>
      </c>
      <c r="D12" s="2" t="s">
        <v>94</v>
      </c>
      <c r="E12" s="2">
        <v>2025</v>
      </c>
      <c r="F12" s="3" t="s">
        <v>95</v>
      </c>
      <c r="G12" s="3" t="s">
        <v>95</v>
      </c>
      <c r="H12" s="1" t="s">
        <v>96</v>
      </c>
      <c r="I12" s="1">
        <v>3727</v>
      </c>
      <c r="J12" s="40" t="s">
        <v>96</v>
      </c>
      <c r="K12" s="179">
        <v>1.000000038147</v>
      </c>
      <c r="L12" s="3" t="s">
        <v>97</v>
      </c>
      <c r="M12" s="1">
        <v>3</v>
      </c>
      <c r="N12" s="1">
        <v>41033</v>
      </c>
      <c r="O12" s="3" t="s">
        <v>98</v>
      </c>
      <c r="P12" s="1" t="s">
        <v>88</v>
      </c>
      <c r="Q12" s="10">
        <v>1</v>
      </c>
      <c r="R12" s="1" t="s">
        <v>99</v>
      </c>
      <c r="S12" s="4" t="s">
        <v>100</v>
      </c>
      <c r="T12" s="183" t="s">
        <v>101</v>
      </c>
      <c r="U12" s="19" t="s">
        <v>102</v>
      </c>
      <c r="V12" s="16">
        <v>66.66</v>
      </c>
      <c r="W12" s="16" t="s">
        <v>58</v>
      </c>
    </row>
    <row r="13" spans="1:23" ht="409.5" x14ac:dyDescent="0.25">
      <c r="A13" s="2" t="s">
        <v>92</v>
      </c>
      <c r="B13" s="161" t="s">
        <v>103</v>
      </c>
      <c r="C13" s="2">
        <v>3396</v>
      </c>
      <c r="D13" s="2" t="s">
        <v>104</v>
      </c>
      <c r="E13" s="2">
        <v>2025</v>
      </c>
      <c r="F13" s="3" t="s">
        <v>105</v>
      </c>
      <c r="G13" s="3" t="s">
        <v>106</v>
      </c>
      <c r="H13" s="1" t="s">
        <v>107</v>
      </c>
      <c r="I13" s="1">
        <v>3710</v>
      </c>
      <c r="J13" s="40" t="s">
        <v>107</v>
      </c>
      <c r="K13" s="179">
        <v>1</v>
      </c>
      <c r="L13" s="3" t="s">
        <v>108</v>
      </c>
      <c r="M13" s="1">
        <v>1</v>
      </c>
      <c r="N13" s="1">
        <v>39901</v>
      </c>
      <c r="O13" s="3" t="s">
        <v>109</v>
      </c>
      <c r="P13" s="1" t="s">
        <v>88</v>
      </c>
      <c r="Q13" s="10">
        <v>1</v>
      </c>
      <c r="R13" s="1" t="s">
        <v>110</v>
      </c>
      <c r="S13" s="4" t="s">
        <v>111</v>
      </c>
      <c r="T13" s="183" t="s">
        <v>112</v>
      </c>
      <c r="U13" s="155" t="s">
        <v>113</v>
      </c>
      <c r="V13" s="153">
        <v>1</v>
      </c>
      <c r="W13" s="153" t="s">
        <v>37</v>
      </c>
    </row>
    <row r="14" spans="1:23" ht="409.5" x14ac:dyDescent="0.25">
      <c r="A14" s="2" t="s">
        <v>92</v>
      </c>
      <c r="B14" s="162" t="s">
        <v>103</v>
      </c>
      <c r="C14" s="2">
        <v>3396</v>
      </c>
      <c r="D14" s="2" t="s">
        <v>104</v>
      </c>
      <c r="E14" s="2">
        <v>2025</v>
      </c>
      <c r="F14" s="3" t="s">
        <v>105</v>
      </c>
      <c r="G14" s="3" t="s">
        <v>106</v>
      </c>
      <c r="H14" s="1" t="s">
        <v>107</v>
      </c>
      <c r="I14" s="1">
        <v>3710</v>
      </c>
      <c r="J14" s="2" t="s">
        <v>107</v>
      </c>
      <c r="K14" s="179">
        <v>1</v>
      </c>
      <c r="L14" s="3" t="s">
        <v>108</v>
      </c>
      <c r="M14" s="1">
        <v>2</v>
      </c>
      <c r="N14" s="1">
        <v>39902</v>
      </c>
      <c r="O14" s="3" t="s">
        <v>114</v>
      </c>
      <c r="P14" s="1" t="s">
        <v>88</v>
      </c>
      <c r="Q14" s="10">
        <v>1</v>
      </c>
      <c r="R14" s="1" t="s">
        <v>115</v>
      </c>
      <c r="S14" s="4" t="s">
        <v>116</v>
      </c>
      <c r="T14" s="183" t="s">
        <v>117</v>
      </c>
      <c r="U14" s="155" t="s">
        <v>113</v>
      </c>
      <c r="V14" s="153">
        <v>1</v>
      </c>
      <c r="W14" s="16" t="s">
        <v>37</v>
      </c>
    </row>
    <row r="15" spans="1:23" ht="409.5" x14ac:dyDescent="0.25">
      <c r="A15" s="2" t="s">
        <v>24</v>
      </c>
      <c r="B15" s="159" t="s">
        <v>25</v>
      </c>
      <c r="C15" s="2">
        <v>3022</v>
      </c>
      <c r="D15" s="2" t="s">
        <v>48</v>
      </c>
      <c r="E15" s="2">
        <v>2024</v>
      </c>
      <c r="F15" s="3" t="s">
        <v>84</v>
      </c>
      <c r="G15" s="3" t="s">
        <v>85</v>
      </c>
      <c r="H15" s="1" t="s">
        <v>29</v>
      </c>
      <c r="I15" s="1">
        <v>3607</v>
      </c>
      <c r="J15" s="2" t="s">
        <v>29</v>
      </c>
      <c r="K15" s="179">
        <v>0.66331702804564996</v>
      </c>
      <c r="L15" s="3" t="s">
        <v>86</v>
      </c>
      <c r="M15" s="1">
        <v>2</v>
      </c>
      <c r="N15" s="1">
        <v>37039</v>
      </c>
      <c r="O15" s="3" t="s">
        <v>118</v>
      </c>
      <c r="P15" s="1" t="s">
        <v>119</v>
      </c>
      <c r="Q15" s="10">
        <v>0.5</v>
      </c>
      <c r="R15" s="1" t="s">
        <v>120</v>
      </c>
      <c r="S15" s="4" t="s">
        <v>121</v>
      </c>
      <c r="T15" s="182" t="s">
        <v>122</v>
      </c>
      <c r="U15" s="16" t="s">
        <v>57</v>
      </c>
      <c r="V15" s="27">
        <v>1</v>
      </c>
      <c r="W15" s="16" t="s">
        <v>37</v>
      </c>
    </row>
    <row r="16" spans="1:23" ht="409.5" x14ac:dyDescent="0.25">
      <c r="A16" s="2" t="s">
        <v>24</v>
      </c>
      <c r="B16" s="159" t="s">
        <v>25</v>
      </c>
      <c r="C16" s="2">
        <v>3022</v>
      </c>
      <c r="D16" s="2" t="s">
        <v>48</v>
      </c>
      <c r="E16" s="2">
        <v>2024</v>
      </c>
      <c r="F16" s="3" t="s">
        <v>84</v>
      </c>
      <c r="G16" s="3" t="s">
        <v>85</v>
      </c>
      <c r="H16" s="1" t="s">
        <v>29</v>
      </c>
      <c r="I16" s="1">
        <v>3607</v>
      </c>
      <c r="J16" s="2" t="s">
        <v>29</v>
      </c>
      <c r="K16" s="179">
        <v>0.66331702804564996</v>
      </c>
      <c r="L16" s="3" t="s">
        <v>86</v>
      </c>
      <c r="M16" s="1">
        <v>3</v>
      </c>
      <c r="N16" s="1">
        <v>37040</v>
      </c>
      <c r="O16" s="3" t="s">
        <v>123</v>
      </c>
      <c r="P16" s="1" t="s">
        <v>119</v>
      </c>
      <c r="Q16" s="10">
        <v>0.99</v>
      </c>
      <c r="R16" s="1" t="s">
        <v>124</v>
      </c>
      <c r="S16" s="4" t="s">
        <v>125</v>
      </c>
      <c r="T16" s="182" t="s">
        <v>126</v>
      </c>
      <c r="U16" s="16" t="s">
        <v>57</v>
      </c>
      <c r="V16" s="27">
        <v>1</v>
      </c>
      <c r="W16" s="16" t="s">
        <v>37</v>
      </c>
    </row>
    <row r="17" spans="1:23" ht="409.5" x14ac:dyDescent="0.25">
      <c r="A17" s="2" t="s">
        <v>92</v>
      </c>
      <c r="B17" s="163" t="s">
        <v>93</v>
      </c>
      <c r="C17" s="2">
        <v>3453</v>
      </c>
      <c r="D17" s="2" t="s">
        <v>94</v>
      </c>
      <c r="E17" s="2">
        <v>2025</v>
      </c>
      <c r="F17" s="3" t="s">
        <v>95</v>
      </c>
      <c r="G17" s="3" t="s">
        <v>95</v>
      </c>
      <c r="H17" s="1" t="s">
        <v>96</v>
      </c>
      <c r="I17" s="1">
        <v>3727</v>
      </c>
      <c r="J17" s="2" t="s">
        <v>96</v>
      </c>
      <c r="K17" s="179">
        <v>1.000000038147</v>
      </c>
      <c r="L17" s="3" t="s">
        <v>97</v>
      </c>
      <c r="M17" s="1">
        <v>1</v>
      </c>
      <c r="N17" s="1">
        <v>41031</v>
      </c>
      <c r="O17" s="3" t="s">
        <v>127</v>
      </c>
      <c r="P17" s="1" t="s">
        <v>128</v>
      </c>
      <c r="Q17" s="10">
        <v>1</v>
      </c>
      <c r="R17" s="1" t="s">
        <v>129</v>
      </c>
      <c r="S17" s="4" t="s">
        <v>130</v>
      </c>
      <c r="T17" s="183" t="s">
        <v>131</v>
      </c>
      <c r="U17" s="19" t="s">
        <v>102</v>
      </c>
      <c r="V17" s="16">
        <v>100</v>
      </c>
      <c r="W17" s="16" t="s">
        <v>58</v>
      </c>
    </row>
    <row r="18" spans="1:23" ht="409.5" x14ac:dyDescent="0.25">
      <c r="A18" s="2" t="s">
        <v>92</v>
      </c>
      <c r="B18" s="163" t="s">
        <v>93</v>
      </c>
      <c r="C18" s="2">
        <v>3453</v>
      </c>
      <c r="D18" s="2" t="s">
        <v>94</v>
      </c>
      <c r="E18" s="2">
        <v>2025</v>
      </c>
      <c r="F18" s="3" t="s">
        <v>132</v>
      </c>
      <c r="G18" s="3" t="s">
        <v>132</v>
      </c>
      <c r="H18" s="1" t="s">
        <v>96</v>
      </c>
      <c r="I18" s="1">
        <v>3729</v>
      </c>
      <c r="J18" s="2" t="s">
        <v>96</v>
      </c>
      <c r="K18" s="179">
        <v>1</v>
      </c>
      <c r="L18" s="3" t="s">
        <v>133</v>
      </c>
      <c r="M18" s="1">
        <v>1</v>
      </c>
      <c r="N18" s="1">
        <v>41040</v>
      </c>
      <c r="O18" s="3" t="s">
        <v>134</v>
      </c>
      <c r="P18" s="1" t="s">
        <v>128</v>
      </c>
      <c r="Q18" s="10">
        <v>1</v>
      </c>
      <c r="R18" s="1" t="s">
        <v>135</v>
      </c>
      <c r="S18" s="4" t="s">
        <v>136</v>
      </c>
      <c r="T18" s="182" t="s">
        <v>137</v>
      </c>
      <c r="U18" s="16" t="s">
        <v>138</v>
      </c>
      <c r="V18" s="16">
        <v>100</v>
      </c>
      <c r="W18" s="16" t="s">
        <v>58</v>
      </c>
    </row>
    <row r="19" spans="1:23" ht="409.5" x14ac:dyDescent="0.25">
      <c r="A19" s="2" t="s">
        <v>92</v>
      </c>
      <c r="B19" s="163" t="s">
        <v>93</v>
      </c>
      <c r="C19" s="2">
        <v>3453</v>
      </c>
      <c r="D19" s="2" t="s">
        <v>94</v>
      </c>
      <c r="E19" s="2">
        <v>2025</v>
      </c>
      <c r="F19" s="3" t="s">
        <v>139</v>
      </c>
      <c r="G19" s="3" t="s">
        <v>139</v>
      </c>
      <c r="H19" s="1" t="s">
        <v>96</v>
      </c>
      <c r="I19" s="1">
        <v>3732</v>
      </c>
      <c r="J19" s="2" t="s">
        <v>96</v>
      </c>
      <c r="K19" s="179">
        <v>0.9</v>
      </c>
      <c r="L19" s="3" t="s">
        <v>140</v>
      </c>
      <c r="M19" s="1">
        <v>1</v>
      </c>
      <c r="N19" s="1">
        <v>41047</v>
      </c>
      <c r="O19" s="3" t="s">
        <v>141</v>
      </c>
      <c r="P19" s="1" t="s">
        <v>142</v>
      </c>
      <c r="Q19" s="10">
        <v>1</v>
      </c>
      <c r="R19" s="1" t="s">
        <v>143</v>
      </c>
      <c r="S19" s="4" t="s">
        <v>144</v>
      </c>
      <c r="T19" s="182" t="s">
        <v>145</v>
      </c>
      <c r="U19" s="16" t="s">
        <v>146</v>
      </c>
      <c r="V19" s="16">
        <v>100</v>
      </c>
      <c r="W19" s="16" t="s">
        <v>58</v>
      </c>
    </row>
    <row r="20" spans="1:23" ht="409.5" x14ac:dyDescent="0.25">
      <c r="A20" s="2" t="s">
        <v>92</v>
      </c>
      <c r="B20" s="163" t="s">
        <v>93</v>
      </c>
      <c r="C20" s="2">
        <v>3453</v>
      </c>
      <c r="D20" s="2" t="s">
        <v>94</v>
      </c>
      <c r="E20" s="2">
        <v>2025</v>
      </c>
      <c r="F20" s="3" t="s">
        <v>147</v>
      </c>
      <c r="G20" s="3" t="s">
        <v>147</v>
      </c>
      <c r="H20" s="1" t="s">
        <v>96</v>
      </c>
      <c r="I20" s="1">
        <v>3731</v>
      </c>
      <c r="J20" s="2" t="s">
        <v>96</v>
      </c>
      <c r="K20" s="179">
        <v>0.88885000000000003</v>
      </c>
      <c r="L20" s="3" t="s">
        <v>148</v>
      </c>
      <c r="M20" s="1">
        <v>1</v>
      </c>
      <c r="N20" s="1">
        <v>41045</v>
      </c>
      <c r="O20" s="3" t="s">
        <v>149</v>
      </c>
      <c r="P20" s="1" t="s">
        <v>150</v>
      </c>
      <c r="Q20" s="10">
        <v>1</v>
      </c>
      <c r="R20" s="1" t="s">
        <v>151</v>
      </c>
      <c r="S20" s="4" t="s">
        <v>152</v>
      </c>
      <c r="T20" s="182" t="s">
        <v>153</v>
      </c>
      <c r="U20" s="16" t="s">
        <v>57</v>
      </c>
      <c r="V20" s="27">
        <v>0.9</v>
      </c>
      <c r="W20" s="16" t="s">
        <v>58</v>
      </c>
    </row>
    <row r="21" spans="1:23" ht="409.5" x14ac:dyDescent="0.25">
      <c r="A21" s="2" t="s">
        <v>92</v>
      </c>
      <c r="B21" s="163" t="s">
        <v>93</v>
      </c>
      <c r="C21" s="2">
        <v>3453</v>
      </c>
      <c r="D21" s="2" t="s">
        <v>94</v>
      </c>
      <c r="E21" s="2">
        <v>2025</v>
      </c>
      <c r="F21" s="3" t="s">
        <v>154</v>
      </c>
      <c r="G21" s="3" t="s">
        <v>154</v>
      </c>
      <c r="H21" s="1" t="s">
        <v>96</v>
      </c>
      <c r="I21" s="1">
        <v>3733</v>
      </c>
      <c r="J21" s="2" t="s">
        <v>96</v>
      </c>
      <c r="K21" s="179">
        <v>0.88887499999999997</v>
      </c>
      <c r="L21" s="3" t="s">
        <v>155</v>
      </c>
      <c r="M21" s="1">
        <v>3</v>
      </c>
      <c r="N21" s="1">
        <v>41051</v>
      </c>
      <c r="O21" s="3" t="s">
        <v>156</v>
      </c>
      <c r="P21" s="1" t="s">
        <v>150</v>
      </c>
      <c r="Q21" s="10">
        <v>1</v>
      </c>
      <c r="R21" s="1" t="s">
        <v>157</v>
      </c>
      <c r="S21" s="4" t="s">
        <v>158</v>
      </c>
      <c r="T21" s="183" t="s">
        <v>159</v>
      </c>
      <c r="U21" s="19" t="s">
        <v>160</v>
      </c>
      <c r="V21" s="16">
        <v>100</v>
      </c>
      <c r="W21" s="16" t="s">
        <v>58</v>
      </c>
    </row>
    <row r="22" spans="1:23" ht="409.5" x14ac:dyDescent="0.25">
      <c r="A22" s="2" t="s">
        <v>92</v>
      </c>
      <c r="B22" s="163" t="s">
        <v>93</v>
      </c>
      <c r="C22" s="2">
        <v>3453</v>
      </c>
      <c r="D22" s="2" t="s">
        <v>94</v>
      </c>
      <c r="E22" s="2">
        <v>2025</v>
      </c>
      <c r="F22" s="3" t="s">
        <v>161</v>
      </c>
      <c r="G22" s="3" t="s">
        <v>161</v>
      </c>
      <c r="H22" s="1" t="s">
        <v>96</v>
      </c>
      <c r="I22" s="1">
        <v>3730</v>
      </c>
      <c r="J22" s="2" t="s">
        <v>96</v>
      </c>
      <c r="K22" s="179">
        <v>0.64816853881836001</v>
      </c>
      <c r="L22" s="3" t="s">
        <v>162</v>
      </c>
      <c r="M22" s="1">
        <v>1</v>
      </c>
      <c r="N22" s="1">
        <v>41042</v>
      </c>
      <c r="O22" s="3" t="s">
        <v>163</v>
      </c>
      <c r="P22" s="1" t="s">
        <v>150</v>
      </c>
      <c r="Q22" s="10">
        <v>1</v>
      </c>
      <c r="R22" s="1" t="s">
        <v>164</v>
      </c>
      <c r="S22" s="4" t="s">
        <v>165</v>
      </c>
      <c r="T22" s="182" t="s">
        <v>166</v>
      </c>
      <c r="U22" s="16" t="s">
        <v>167</v>
      </c>
      <c r="V22" s="16">
        <v>100</v>
      </c>
      <c r="W22" s="16" t="s">
        <v>58</v>
      </c>
    </row>
    <row r="23" spans="1:23" ht="225" x14ac:dyDescent="0.25">
      <c r="A23" s="2" t="s">
        <v>92</v>
      </c>
      <c r="B23" s="164" t="s">
        <v>168</v>
      </c>
      <c r="C23" s="2">
        <v>3182</v>
      </c>
      <c r="D23" s="2" t="s">
        <v>169</v>
      </c>
      <c r="E23" s="2">
        <v>2025</v>
      </c>
      <c r="F23" s="3" t="s">
        <v>170</v>
      </c>
      <c r="G23" s="3" t="s">
        <v>171</v>
      </c>
      <c r="H23" s="1" t="s">
        <v>172</v>
      </c>
      <c r="I23" s="1">
        <v>3643</v>
      </c>
      <c r="J23" s="40" t="s">
        <v>172</v>
      </c>
      <c r="K23" s="179">
        <v>0.83335002899169996</v>
      </c>
      <c r="M23" s="1">
        <v>1</v>
      </c>
      <c r="N23" s="1">
        <v>38812</v>
      </c>
      <c r="O23" s="3" t="s">
        <v>173</v>
      </c>
      <c r="P23" s="18">
        <v>45747</v>
      </c>
      <c r="Q23" s="10">
        <v>1</v>
      </c>
      <c r="R23" s="1" t="s">
        <v>174</v>
      </c>
      <c r="S23" s="4" t="s">
        <v>175</v>
      </c>
      <c r="T23" s="183" t="s">
        <v>176</v>
      </c>
      <c r="U23" s="19" t="s">
        <v>177</v>
      </c>
      <c r="V23" s="20">
        <v>1</v>
      </c>
      <c r="W23" s="19" t="s">
        <v>178</v>
      </c>
    </row>
    <row r="24" spans="1:23" ht="150" x14ac:dyDescent="0.25">
      <c r="A24" s="2" t="s">
        <v>92</v>
      </c>
      <c r="B24" s="164" t="s">
        <v>168</v>
      </c>
      <c r="C24" s="2">
        <v>3182</v>
      </c>
      <c r="D24" s="2" t="s">
        <v>169</v>
      </c>
      <c r="E24" s="2">
        <v>2025</v>
      </c>
      <c r="F24" s="3" t="s">
        <v>170</v>
      </c>
      <c r="G24" s="3" t="s">
        <v>171</v>
      </c>
      <c r="H24" s="1" t="s">
        <v>172</v>
      </c>
      <c r="I24" s="1">
        <v>3643</v>
      </c>
      <c r="J24" s="2" t="s">
        <v>172</v>
      </c>
      <c r="K24" s="179">
        <v>0.83335002899169996</v>
      </c>
      <c r="M24" s="1">
        <v>2</v>
      </c>
      <c r="N24" s="1">
        <v>38813</v>
      </c>
      <c r="O24" s="3" t="s">
        <v>179</v>
      </c>
      <c r="P24" s="1" t="s">
        <v>180</v>
      </c>
      <c r="Q24" s="10">
        <v>1</v>
      </c>
      <c r="R24" s="1" t="s">
        <v>181</v>
      </c>
      <c r="S24" s="4" t="s">
        <v>182</v>
      </c>
      <c r="T24" s="183" t="s">
        <v>183</v>
      </c>
      <c r="U24" s="19" t="s">
        <v>177</v>
      </c>
      <c r="V24" s="20">
        <v>1</v>
      </c>
      <c r="W24" s="20" t="s">
        <v>184</v>
      </c>
    </row>
    <row r="25" spans="1:23" ht="409.5" x14ac:dyDescent="0.25">
      <c r="A25" s="2" t="s">
        <v>92</v>
      </c>
      <c r="B25" s="162" t="s">
        <v>103</v>
      </c>
      <c r="C25" s="2">
        <v>3396</v>
      </c>
      <c r="D25" s="2" t="s">
        <v>104</v>
      </c>
      <c r="E25" s="2">
        <v>2025</v>
      </c>
      <c r="F25" s="3" t="s">
        <v>105</v>
      </c>
      <c r="G25" s="3" t="s">
        <v>106</v>
      </c>
      <c r="H25" s="1" t="s">
        <v>107</v>
      </c>
      <c r="I25" s="1">
        <v>3710</v>
      </c>
      <c r="J25" s="2" t="s">
        <v>107</v>
      </c>
      <c r="K25" s="179">
        <v>1</v>
      </c>
      <c r="L25" s="3" t="s">
        <v>108</v>
      </c>
      <c r="M25" s="1">
        <v>3</v>
      </c>
      <c r="N25" s="1">
        <v>39903</v>
      </c>
      <c r="O25" s="3" t="s">
        <v>185</v>
      </c>
      <c r="P25" s="1" t="s">
        <v>180</v>
      </c>
      <c r="Q25" s="10">
        <v>1</v>
      </c>
      <c r="R25" s="1" t="s">
        <v>186</v>
      </c>
      <c r="S25" s="4" t="s">
        <v>187</v>
      </c>
      <c r="T25" s="182" t="s">
        <v>188</v>
      </c>
      <c r="U25" s="156" t="s">
        <v>177</v>
      </c>
      <c r="V25" s="157">
        <v>1</v>
      </c>
      <c r="W25" s="16" t="s">
        <v>37</v>
      </c>
    </row>
    <row r="26" spans="1:23" ht="409.5" x14ac:dyDescent="0.25">
      <c r="A26" s="2" t="s">
        <v>92</v>
      </c>
      <c r="B26" s="163" t="s">
        <v>93</v>
      </c>
      <c r="C26" s="2">
        <v>3453</v>
      </c>
      <c r="D26" s="2" t="s">
        <v>94</v>
      </c>
      <c r="E26" s="2">
        <v>2025</v>
      </c>
      <c r="F26" s="3" t="s">
        <v>154</v>
      </c>
      <c r="G26" s="3" t="s">
        <v>154</v>
      </c>
      <c r="H26" s="1" t="s">
        <v>96</v>
      </c>
      <c r="I26" s="1">
        <v>3733</v>
      </c>
      <c r="J26" s="2" t="s">
        <v>96</v>
      </c>
      <c r="K26" s="179">
        <v>0.88887499999999997</v>
      </c>
      <c r="L26" s="3" t="s">
        <v>155</v>
      </c>
      <c r="M26" s="1">
        <v>1</v>
      </c>
      <c r="N26" s="1">
        <v>41049</v>
      </c>
      <c r="O26" s="21" t="s">
        <v>189</v>
      </c>
      <c r="P26" s="1" t="s">
        <v>190</v>
      </c>
      <c r="Q26" s="10">
        <v>1</v>
      </c>
      <c r="R26" s="1" t="s">
        <v>191</v>
      </c>
      <c r="S26" s="4" t="s">
        <v>192</v>
      </c>
      <c r="T26" s="183" t="s">
        <v>193</v>
      </c>
      <c r="U26" s="19" t="s">
        <v>194</v>
      </c>
      <c r="V26" s="16">
        <v>100</v>
      </c>
      <c r="W26" s="16" t="s">
        <v>37</v>
      </c>
    </row>
    <row r="27" spans="1:23" ht="409.5" x14ac:dyDescent="0.25">
      <c r="A27" s="2" t="s">
        <v>92</v>
      </c>
      <c r="B27" s="163" t="s">
        <v>93</v>
      </c>
      <c r="C27" s="2">
        <v>3453</v>
      </c>
      <c r="D27" s="2" t="s">
        <v>94</v>
      </c>
      <c r="E27" s="2">
        <v>2025</v>
      </c>
      <c r="F27" s="3" t="s">
        <v>154</v>
      </c>
      <c r="G27" s="3" t="s">
        <v>154</v>
      </c>
      <c r="H27" s="1" t="s">
        <v>96</v>
      </c>
      <c r="I27" s="1">
        <v>3733</v>
      </c>
      <c r="J27" s="2" t="s">
        <v>96</v>
      </c>
      <c r="K27" s="179">
        <v>0.88887499999999997</v>
      </c>
      <c r="L27" s="3" t="s">
        <v>155</v>
      </c>
      <c r="M27" s="1">
        <v>2</v>
      </c>
      <c r="N27" s="1">
        <v>41050</v>
      </c>
      <c r="O27" s="3" t="s">
        <v>195</v>
      </c>
      <c r="P27" s="18">
        <v>45772</v>
      </c>
      <c r="Q27" s="10">
        <v>1</v>
      </c>
      <c r="R27" s="1" t="s">
        <v>196</v>
      </c>
      <c r="S27" s="4" t="s">
        <v>197</v>
      </c>
      <c r="T27" s="183" t="s">
        <v>198</v>
      </c>
      <c r="U27" s="19" t="s">
        <v>199</v>
      </c>
      <c r="V27" s="16">
        <v>100</v>
      </c>
      <c r="W27" s="16" t="s">
        <v>184</v>
      </c>
    </row>
    <row r="28" spans="1:23" ht="409.5" x14ac:dyDescent="0.25">
      <c r="A28" s="2" t="s">
        <v>92</v>
      </c>
      <c r="B28" s="163" t="s">
        <v>93</v>
      </c>
      <c r="C28" s="2">
        <v>3453</v>
      </c>
      <c r="D28" s="2" t="s">
        <v>94</v>
      </c>
      <c r="E28" s="2">
        <v>2025</v>
      </c>
      <c r="F28" s="3" t="s">
        <v>200</v>
      </c>
      <c r="G28" s="3" t="s">
        <v>201</v>
      </c>
      <c r="H28" s="1" t="s">
        <v>96</v>
      </c>
      <c r="I28" s="1">
        <v>3736</v>
      </c>
      <c r="J28" s="2" t="s">
        <v>96</v>
      </c>
      <c r="K28" s="179">
        <v>0.875</v>
      </c>
      <c r="M28" s="1">
        <v>2</v>
      </c>
      <c r="N28" s="1">
        <v>41058</v>
      </c>
      <c r="O28" s="3" t="s">
        <v>202</v>
      </c>
      <c r="P28" s="1" t="s">
        <v>203</v>
      </c>
      <c r="Q28" s="10">
        <v>1</v>
      </c>
      <c r="R28" s="1" t="s">
        <v>204</v>
      </c>
      <c r="S28" s="4" t="s">
        <v>205</v>
      </c>
      <c r="T28" s="183" t="s">
        <v>206</v>
      </c>
      <c r="U28" s="19" t="s">
        <v>207</v>
      </c>
      <c r="V28" s="16">
        <v>100</v>
      </c>
      <c r="W28" s="16" t="s">
        <v>184</v>
      </c>
    </row>
    <row r="29" spans="1:23" ht="409.5" x14ac:dyDescent="0.25">
      <c r="A29" s="2" t="s">
        <v>92</v>
      </c>
      <c r="B29" s="163" t="s">
        <v>93</v>
      </c>
      <c r="C29" s="2">
        <v>3452</v>
      </c>
      <c r="D29" s="2" t="s">
        <v>208</v>
      </c>
      <c r="E29" s="2">
        <v>2025</v>
      </c>
      <c r="F29" s="3" t="s">
        <v>209</v>
      </c>
      <c r="G29" s="3" t="s">
        <v>209</v>
      </c>
      <c r="H29" s="1" t="s">
        <v>96</v>
      </c>
      <c r="I29" s="1">
        <v>3724</v>
      </c>
      <c r="J29" s="2" t="s">
        <v>96</v>
      </c>
      <c r="K29" s="179">
        <v>0.36</v>
      </c>
      <c r="M29" s="1">
        <v>1</v>
      </c>
      <c r="N29" s="1">
        <v>41026</v>
      </c>
      <c r="O29" s="3" t="s">
        <v>210</v>
      </c>
      <c r="P29" s="18">
        <v>45777</v>
      </c>
      <c r="Q29" s="10">
        <v>0.5</v>
      </c>
      <c r="R29" s="1" t="s">
        <v>211</v>
      </c>
      <c r="S29" s="4" t="s">
        <v>212</v>
      </c>
      <c r="T29" s="183" t="s">
        <v>213</v>
      </c>
      <c r="U29" s="16" t="s">
        <v>214</v>
      </c>
      <c r="V29" s="174">
        <v>41.6</v>
      </c>
      <c r="W29" s="16" t="s">
        <v>58</v>
      </c>
    </row>
    <row r="30" spans="1:23" ht="409.5" x14ac:dyDescent="0.25">
      <c r="A30" s="2" t="s">
        <v>92</v>
      </c>
      <c r="B30" s="163" t="s">
        <v>93</v>
      </c>
      <c r="C30" s="2">
        <v>3452</v>
      </c>
      <c r="D30" s="2" t="s">
        <v>208</v>
      </c>
      <c r="E30" s="2">
        <v>2025</v>
      </c>
      <c r="F30" s="3" t="s">
        <v>215</v>
      </c>
      <c r="G30" s="3" t="s">
        <v>215</v>
      </c>
      <c r="H30" s="1" t="s">
        <v>96</v>
      </c>
      <c r="I30" s="1">
        <v>3725</v>
      </c>
      <c r="J30" s="2" t="s">
        <v>96</v>
      </c>
      <c r="K30" s="179">
        <v>0.5</v>
      </c>
      <c r="M30" s="1">
        <v>1</v>
      </c>
      <c r="N30" s="1">
        <v>41028</v>
      </c>
      <c r="O30" s="3" t="s">
        <v>216</v>
      </c>
      <c r="P30" s="1" t="s">
        <v>203</v>
      </c>
      <c r="Q30" s="10">
        <v>0.5</v>
      </c>
      <c r="R30" s="1" t="s">
        <v>217</v>
      </c>
      <c r="S30" s="4" t="s">
        <v>218</v>
      </c>
      <c r="T30" s="183" t="s">
        <v>219</v>
      </c>
      <c r="U30" s="19" t="s">
        <v>220</v>
      </c>
      <c r="V30" s="16">
        <v>25</v>
      </c>
      <c r="W30" s="16" t="s">
        <v>58</v>
      </c>
    </row>
    <row r="31" spans="1:23" ht="409.5" x14ac:dyDescent="0.25">
      <c r="A31" s="2" t="s">
        <v>92</v>
      </c>
      <c r="B31" s="163" t="s">
        <v>93</v>
      </c>
      <c r="C31" s="2">
        <v>3453</v>
      </c>
      <c r="D31" s="2" t="s">
        <v>94</v>
      </c>
      <c r="E31" s="2">
        <v>2025</v>
      </c>
      <c r="F31" s="3" t="s">
        <v>95</v>
      </c>
      <c r="G31" s="3" t="s">
        <v>95</v>
      </c>
      <c r="H31" s="1" t="s">
        <v>96</v>
      </c>
      <c r="I31" s="1">
        <v>3727</v>
      </c>
      <c r="J31" s="2" t="s">
        <v>96</v>
      </c>
      <c r="K31" s="179">
        <v>1.000000038147</v>
      </c>
      <c r="L31" s="3" t="s">
        <v>97</v>
      </c>
      <c r="M31" s="1">
        <v>2</v>
      </c>
      <c r="N31" s="1">
        <v>41032</v>
      </c>
      <c r="O31" s="3" t="s">
        <v>221</v>
      </c>
      <c r="P31" s="1" t="s">
        <v>203</v>
      </c>
      <c r="Q31" s="10">
        <v>1</v>
      </c>
      <c r="R31" s="1" t="s">
        <v>222</v>
      </c>
      <c r="S31" s="4" t="s">
        <v>223</v>
      </c>
      <c r="T31" s="183" t="s">
        <v>224</v>
      </c>
      <c r="U31" s="19" t="s">
        <v>102</v>
      </c>
      <c r="V31" s="16">
        <v>100</v>
      </c>
      <c r="W31" s="16" t="s">
        <v>37</v>
      </c>
    </row>
    <row r="32" spans="1:23" ht="409.5" x14ac:dyDescent="0.25">
      <c r="A32" s="2" t="s">
        <v>92</v>
      </c>
      <c r="B32" s="163" t="s">
        <v>93</v>
      </c>
      <c r="C32" s="2">
        <v>3453</v>
      </c>
      <c r="D32" s="2" t="s">
        <v>94</v>
      </c>
      <c r="E32" s="2">
        <v>2025</v>
      </c>
      <c r="F32" s="3" t="s">
        <v>225</v>
      </c>
      <c r="G32" s="3" t="s">
        <v>225</v>
      </c>
      <c r="H32" s="1" t="s">
        <v>96</v>
      </c>
      <c r="I32" s="1">
        <v>3728</v>
      </c>
      <c r="J32" s="2" t="s">
        <v>96</v>
      </c>
      <c r="K32" s="179">
        <v>0.89170001697540002</v>
      </c>
      <c r="M32" s="1">
        <v>4</v>
      </c>
      <c r="N32" s="1">
        <v>41037</v>
      </c>
      <c r="O32" s="3" t="s">
        <v>226</v>
      </c>
      <c r="P32" s="1" t="s">
        <v>203</v>
      </c>
      <c r="Q32" s="10">
        <v>1</v>
      </c>
      <c r="R32" s="1" t="s">
        <v>227</v>
      </c>
      <c r="S32" s="4" t="s">
        <v>228</v>
      </c>
      <c r="T32" s="182" t="s">
        <v>229</v>
      </c>
      <c r="U32" s="16" t="s">
        <v>230</v>
      </c>
      <c r="V32" s="16">
        <v>48.19</v>
      </c>
      <c r="W32" s="16" t="s">
        <v>58</v>
      </c>
    </row>
    <row r="33" spans="1:23" ht="409.5" x14ac:dyDescent="0.25">
      <c r="A33" s="2" t="s">
        <v>92</v>
      </c>
      <c r="B33" s="163" t="s">
        <v>93</v>
      </c>
      <c r="C33" s="2">
        <v>3453</v>
      </c>
      <c r="D33" s="2" t="s">
        <v>94</v>
      </c>
      <c r="E33" s="2">
        <v>2025</v>
      </c>
      <c r="F33" s="3" t="s">
        <v>225</v>
      </c>
      <c r="G33" s="3" t="s">
        <v>225</v>
      </c>
      <c r="H33" s="1" t="s">
        <v>96</v>
      </c>
      <c r="I33" s="1">
        <v>3728</v>
      </c>
      <c r="J33" s="2" t="s">
        <v>96</v>
      </c>
      <c r="K33" s="179">
        <v>0.89170001697540002</v>
      </c>
      <c r="M33" s="1">
        <v>5</v>
      </c>
      <c r="N33" s="1">
        <v>41038</v>
      </c>
      <c r="O33" s="3" t="s">
        <v>231</v>
      </c>
      <c r="P33" s="1" t="s">
        <v>203</v>
      </c>
      <c r="Q33" s="10">
        <v>1</v>
      </c>
      <c r="R33" s="1" t="s">
        <v>232</v>
      </c>
      <c r="S33" s="4" t="s">
        <v>233</v>
      </c>
      <c r="T33" s="182" t="s">
        <v>234</v>
      </c>
      <c r="U33" s="16" t="s">
        <v>230</v>
      </c>
      <c r="V33" s="16">
        <v>48.19</v>
      </c>
      <c r="W33" s="16" t="s">
        <v>58</v>
      </c>
    </row>
    <row r="34" spans="1:23" ht="409.5" x14ac:dyDescent="0.25">
      <c r="A34" s="2" t="s">
        <v>92</v>
      </c>
      <c r="B34" s="163" t="s">
        <v>93</v>
      </c>
      <c r="C34" s="2">
        <v>3453</v>
      </c>
      <c r="D34" s="2" t="s">
        <v>94</v>
      </c>
      <c r="E34" s="2">
        <v>2025</v>
      </c>
      <c r="F34" s="3" t="s">
        <v>132</v>
      </c>
      <c r="G34" s="3" t="s">
        <v>132</v>
      </c>
      <c r="H34" s="1" t="s">
        <v>96</v>
      </c>
      <c r="I34" s="1">
        <v>3729</v>
      </c>
      <c r="J34" s="2" t="s">
        <v>96</v>
      </c>
      <c r="K34" s="179">
        <v>1</v>
      </c>
      <c r="L34" s="3" t="s">
        <v>133</v>
      </c>
      <c r="M34" s="1">
        <v>2</v>
      </c>
      <c r="N34" s="1">
        <v>41041</v>
      </c>
      <c r="O34" s="3" t="s">
        <v>235</v>
      </c>
      <c r="P34" s="1" t="s">
        <v>203</v>
      </c>
      <c r="Q34" s="10">
        <v>1</v>
      </c>
      <c r="R34" s="1" t="s">
        <v>236</v>
      </c>
      <c r="S34" s="4" t="s">
        <v>237</v>
      </c>
      <c r="T34" s="182" t="s">
        <v>238</v>
      </c>
      <c r="U34" s="16" t="s">
        <v>239</v>
      </c>
      <c r="V34" s="16">
        <v>100</v>
      </c>
      <c r="W34" s="16" t="s">
        <v>83</v>
      </c>
    </row>
    <row r="35" spans="1:23" ht="409.5" x14ac:dyDescent="0.25">
      <c r="A35" s="2" t="s">
        <v>92</v>
      </c>
      <c r="B35" s="163" t="s">
        <v>93</v>
      </c>
      <c r="C35" s="2">
        <v>3453</v>
      </c>
      <c r="D35" s="2" t="s">
        <v>94</v>
      </c>
      <c r="E35" s="2">
        <v>2025</v>
      </c>
      <c r="F35" s="3" t="s">
        <v>139</v>
      </c>
      <c r="G35" s="3" t="s">
        <v>139</v>
      </c>
      <c r="H35" s="1" t="s">
        <v>96</v>
      </c>
      <c r="I35" s="1">
        <v>3732</v>
      </c>
      <c r="J35" s="2" t="s">
        <v>96</v>
      </c>
      <c r="K35" s="179">
        <v>0.9</v>
      </c>
      <c r="L35" s="3" t="s">
        <v>140</v>
      </c>
      <c r="M35" s="1">
        <v>2</v>
      </c>
      <c r="N35" s="1">
        <v>41048</v>
      </c>
      <c r="O35" s="3" t="s">
        <v>240</v>
      </c>
      <c r="P35" s="1" t="s">
        <v>203</v>
      </c>
      <c r="Q35" s="10">
        <v>0.8</v>
      </c>
      <c r="R35" s="1" t="s">
        <v>241</v>
      </c>
      <c r="S35" s="4" t="s">
        <v>242</v>
      </c>
      <c r="T35" s="182" t="s">
        <v>243</v>
      </c>
      <c r="U35" s="16" t="s">
        <v>244</v>
      </c>
      <c r="V35" s="16">
        <v>20</v>
      </c>
      <c r="W35" s="16" t="s">
        <v>58</v>
      </c>
    </row>
    <row r="36" spans="1:23" ht="409.5" x14ac:dyDescent="0.25">
      <c r="A36" s="2" t="s">
        <v>92</v>
      </c>
      <c r="B36" s="163" t="s">
        <v>93</v>
      </c>
      <c r="C36" s="2">
        <v>3453</v>
      </c>
      <c r="D36" s="2" t="s">
        <v>94</v>
      </c>
      <c r="E36" s="2">
        <v>2025</v>
      </c>
      <c r="F36" s="3" t="s">
        <v>200</v>
      </c>
      <c r="G36" s="3" t="s">
        <v>201</v>
      </c>
      <c r="H36" s="1" t="s">
        <v>96</v>
      </c>
      <c r="I36" s="1">
        <v>3736</v>
      </c>
      <c r="J36" s="2" t="s">
        <v>96</v>
      </c>
      <c r="K36" s="179">
        <v>0.875</v>
      </c>
      <c r="M36" s="1">
        <v>1</v>
      </c>
      <c r="N36" s="1">
        <v>41057</v>
      </c>
      <c r="O36" s="3" t="s">
        <v>245</v>
      </c>
      <c r="P36" s="1" t="s">
        <v>246</v>
      </c>
      <c r="Q36" s="10">
        <v>1</v>
      </c>
      <c r="R36" s="1" t="s">
        <v>247</v>
      </c>
      <c r="S36" s="4" t="s">
        <v>248</v>
      </c>
      <c r="T36" s="183" t="s">
        <v>249</v>
      </c>
      <c r="U36" s="19" t="s">
        <v>207</v>
      </c>
      <c r="V36" s="16">
        <v>100</v>
      </c>
      <c r="W36" s="16" t="s">
        <v>184</v>
      </c>
    </row>
    <row r="37" spans="1:23" ht="409.5" x14ac:dyDescent="0.25">
      <c r="A37" s="2" t="s">
        <v>92</v>
      </c>
      <c r="B37" s="164" t="s">
        <v>168</v>
      </c>
      <c r="C37" s="2">
        <v>3523</v>
      </c>
      <c r="D37" s="2" t="s">
        <v>250</v>
      </c>
      <c r="E37" s="2">
        <v>2025</v>
      </c>
      <c r="F37" s="3" t="s">
        <v>251</v>
      </c>
      <c r="G37" s="3" t="s">
        <v>252</v>
      </c>
      <c r="H37" s="1" t="s">
        <v>29</v>
      </c>
      <c r="I37" s="1">
        <v>3761</v>
      </c>
      <c r="J37" s="2" t="s">
        <v>29</v>
      </c>
      <c r="K37" s="179">
        <v>0.75</v>
      </c>
      <c r="M37" s="1">
        <v>1</v>
      </c>
      <c r="N37" s="1">
        <v>42277</v>
      </c>
      <c r="O37" s="3" t="s">
        <v>253</v>
      </c>
      <c r="P37" s="18">
        <v>45808</v>
      </c>
      <c r="Q37" s="10">
        <v>1</v>
      </c>
      <c r="R37" s="1" t="s">
        <v>254</v>
      </c>
      <c r="S37" s="4" t="s">
        <v>255</v>
      </c>
      <c r="T37" s="182" t="s">
        <v>256</v>
      </c>
      <c r="U37" s="175" t="s">
        <v>257</v>
      </c>
      <c r="V37" s="16">
        <v>100</v>
      </c>
      <c r="W37" s="16" t="s">
        <v>184</v>
      </c>
    </row>
    <row r="38" spans="1:23" ht="409.5" x14ac:dyDescent="0.25">
      <c r="A38" s="2" t="s">
        <v>92</v>
      </c>
      <c r="B38" s="163" t="s">
        <v>93</v>
      </c>
      <c r="C38" s="2">
        <v>3453</v>
      </c>
      <c r="D38" s="2" t="s">
        <v>94</v>
      </c>
      <c r="E38" s="2">
        <v>2025</v>
      </c>
      <c r="F38" s="3" t="s">
        <v>258</v>
      </c>
      <c r="G38" s="3" t="s">
        <v>258</v>
      </c>
      <c r="H38" s="1" t="s">
        <v>96</v>
      </c>
      <c r="I38" s="1">
        <v>3734</v>
      </c>
      <c r="J38" s="2" t="s">
        <v>96</v>
      </c>
      <c r="K38" s="179">
        <v>0.9</v>
      </c>
      <c r="M38" s="1">
        <v>1</v>
      </c>
      <c r="N38" s="1">
        <v>41053</v>
      </c>
      <c r="O38" s="3" t="s">
        <v>259</v>
      </c>
      <c r="P38" s="1" t="s">
        <v>260</v>
      </c>
      <c r="Q38" s="10">
        <v>1</v>
      </c>
      <c r="R38" s="1" t="s">
        <v>261</v>
      </c>
      <c r="S38" s="4" t="s">
        <v>262</v>
      </c>
      <c r="T38" s="183" t="s">
        <v>263</v>
      </c>
      <c r="U38" s="19" t="s">
        <v>264</v>
      </c>
      <c r="V38" s="16">
        <v>100</v>
      </c>
      <c r="W38" s="16" t="s">
        <v>184</v>
      </c>
    </row>
    <row r="39" spans="1:23" ht="409.5" customHeight="1" x14ac:dyDescent="0.25">
      <c r="A39" s="2" t="s">
        <v>92</v>
      </c>
      <c r="B39" s="163" t="s">
        <v>93</v>
      </c>
      <c r="C39" s="2">
        <v>3453</v>
      </c>
      <c r="D39" s="2" t="s">
        <v>94</v>
      </c>
      <c r="E39" s="2">
        <v>2025</v>
      </c>
      <c r="F39" s="3" t="s">
        <v>265</v>
      </c>
      <c r="G39" s="3" t="s">
        <v>266</v>
      </c>
      <c r="H39" s="1" t="s">
        <v>96</v>
      </c>
      <c r="I39" s="1">
        <v>3738</v>
      </c>
      <c r="J39" s="2" t="s">
        <v>96</v>
      </c>
      <c r="K39" s="179">
        <v>0.9</v>
      </c>
      <c r="M39" s="1">
        <v>1</v>
      </c>
      <c r="N39" s="1">
        <v>41062</v>
      </c>
      <c r="O39" s="3" t="s">
        <v>267</v>
      </c>
      <c r="P39" s="1" t="s">
        <v>260</v>
      </c>
      <c r="Q39" s="10">
        <v>1</v>
      </c>
      <c r="R39" s="1" t="s">
        <v>268</v>
      </c>
      <c r="S39" s="4" t="s">
        <v>269</v>
      </c>
      <c r="T39" s="184" t="s">
        <v>270</v>
      </c>
      <c r="U39" s="16" t="s">
        <v>230</v>
      </c>
      <c r="V39" s="16">
        <v>90</v>
      </c>
      <c r="W39" s="16" t="s">
        <v>83</v>
      </c>
    </row>
    <row r="40" spans="1:23" ht="409.5" customHeight="1" x14ac:dyDescent="0.25">
      <c r="A40" s="2" t="s">
        <v>24</v>
      </c>
      <c r="B40" s="159" t="s">
        <v>25</v>
      </c>
      <c r="C40" s="2">
        <v>3022</v>
      </c>
      <c r="D40" s="2" t="s">
        <v>48</v>
      </c>
      <c r="E40" s="2">
        <v>2024</v>
      </c>
      <c r="F40" s="3" t="s">
        <v>49</v>
      </c>
      <c r="G40" s="3" t="s">
        <v>50</v>
      </c>
      <c r="H40" s="2" t="s">
        <v>29</v>
      </c>
      <c r="I40" s="1">
        <v>3605</v>
      </c>
      <c r="J40" s="2" t="s">
        <v>29</v>
      </c>
      <c r="K40" s="180">
        <v>0.97499999999999998</v>
      </c>
      <c r="L40" s="3" t="s">
        <v>51</v>
      </c>
      <c r="M40" s="1">
        <v>2</v>
      </c>
      <c r="N40" s="1">
        <v>37026</v>
      </c>
      <c r="O40" s="3" t="s">
        <v>271</v>
      </c>
      <c r="P40" s="1" t="s">
        <v>272</v>
      </c>
      <c r="Q40" s="10">
        <v>0.95</v>
      </c>
      <c r="R40" s="34" t="s">
        <v>273</v>
      </c>
      <c r="S40" s="4" t="s">
        <v>274</v>
      </c>
      <c r="T40" s="182"/>
      <c r="U40" s="16" t="s">
        <v>275</v>
      </c>
      <c r="V40" s="27">
        <v>1</v>
      </c>
      <c r="W40" s="16" t="s">
        <v>184</v>
      </c>
    </row>
    <row r="41" spans="1:23" ht="390" customHeight="1" x14ac:dyDescent="0.25">
      <c r="A41" s="2" t="s">
        <v>276</v>
      </c>
      <c r="B41" s="165" t="s">
        <v>277</v>
      </c>
      <c r="C41" s="2">
        <v>3544</v>
      </c>
      <c r="D41" s="2" t="s">
        <v>278</v>
      </c>
      <c r="E41" s="2">
        <v>2025</v>
      </c>
      <c r="F41" s="3" t="s">
        <v>279</v>
      </c>
      <c r="G41" s="3" t="s">
        <v>280</v>
      </c>
      <c r="H41" s="1" t="s">
        <v>281</v>
      </c>
      <c r="I41" s="1">
        <v>3779</v>
      </c>
      <c r="J41" s="40" t="s">
        <v>281</v>
      </c>
      <c r="K41" s="179">
        <v>0.99250000000000005</v>
      </c>
      <c r="M41" s="1">
        <v>1</v>
      </c>
      <c r="N41" s="1">
        <v>42811</v>
      </c>
      <c r="O41" s="3" t="s">
        <v>282</v>
      </c>
      <c r="P41" s="1" t="s">
        <v>272</v>
      </c>
      <c r="Q41" s="10">
        <v>1</v>
      </c>
      <c r="R41" s="1" t="s">
        <v>283</v>
      </c>
      <c r="S41" s="4" t="s">
        <v>284</v>
      </c>
      <c r="T41" s="185" t="s">
        <v>285</v>
      </c>
      <c r="U41" s="19" t="s">
        <v>113</v>
      </c>
      <c r="V41" s="27">
        <v>1</v>
      </c>
      <c r="W41" s="16" t="s">
        <v>184</v>
      </c>
    </row>
    <row r="42" spans="1:23" ht="390" customHeight="1" x14ac:dyDescent="0.25">
      <c r="A42" s="2" t="s">
        <v>276</v>
      </c>
      <c r="B42" s="165" t="s">
        <v>277</v>
      </c>
      <c r="C42" s="2">
        <v>3544</v>
      </c>
      <c r="D42" s="2" t="s">
        <v>278</v>
      </c>
      <c r="E42" s="2">
        <v>2025</v>
      </c>
      <c r="F42" s="3" t="s">
        <v>279</v>
      </c>
      <c r="G42" s="3" t="s">
        <v>280</v>
      </c>
      <c r="H42" s="1" t="s">
        <v>281</v>
      </c>
      <c r="I42" s="1">
        <v>3779</v>
      </c>
      <c r="J42" s="2" t="s">
        <v>281</v>
      </c>
      <c r="K42" s="179">
        <v>0.99250000000000005</v>
      </c>
      <c r="M42" s="1">
        <v>2</v>
      </c>
      <c r="N42" s="1">
        <v>42812</v>
      </c>
      <c r="O42" s="3" t="s">
        <v>286</v>
      </c>
      <c r="P42" s="1" t="s">
        <v>272</v>
      </c>
      <c r="Q42" s="10">
        <v>0.99</v>
      </c>
      <c r="R42" s="1" t="s">
        <v>287</v>
      </c>
      <c r="S42" s="4" t="s">
        <v>288</v>
      </c>
      <c r="T42" s="49" t="s">
        <v>289</v>
      </c>
      <c r="U42" s="19" t="s">
        <v>113</v>
      </c>
      <c r="V42" s="20">
        <v>1</v>
      </c>
      <c r="W42" s="20" t="s">
        <v>37</v>
      </c>
    </row>
    <row r="43" spans="1:23" ht="360" customHeight="1" x14ac:dyDescent="0.25">
      <c r="A43" s="2" t="s">
        <v>276</v>
      </c>
      <c r="B43" s="165" t="s">
        <v>277</v>
      </c>
      <c r="C43" s="2">
        <v>3544</v>
      </c>
      <c r="D43" s="2" t="s">
        <v>278</v>
      </c>
      <c r="E43" s="2">
        <v>2025</v>
      </c>
      <c r="F43" s="3" t="s">
        <v>290</v>
      </c>
      <c r="G43" s="3" t="s">
        <v>291</v>
      </c>
      <c r="H43" s="9" t="s">
        <v>96</v>
      </c>
      <c r="I43" s="1">
        <v>3781</v>
      </c>
      <c r="J43" s="2" t="s">
        <v>96</v>
      </c>
      <c r="K43" s="179">
        <v>0.8</v>
      </c>
      <c r="M43" s="1">
        <v>1</v>
      </c>
      <c r="N43" s="1">
        <v>42818</v>
      </c>
      <c r="O43" s="3" t="s">
        <v>292</v>
      </c>
      <c r="P43" s="1" t="s">
        <v>272</v>
      </c>
      <c r="Q43" s="10">
        <v>1</v>
      </c>
      <c r="R43" s="1" t="s">
        <v>293</v>
      </c>
      <c r="S43" s="4" t="s">
        <v>294</v>
      </c>
      <c r="T43" s="186" t="s">
        <v>295</v>
      </c>
      <c r="U43" s="16" t="s">
        <v>296</v>
      </c>
      <c r="V43" s="16">
        <v>100</v>
      </c>
      <c r="W43" s="16" t="s">
        <v>184</v>
      </c>
    </row>
    <row r="44" spans="1:23" ht="180" customHeight="1" x14ac:dyDescent="0.25">
      <c r="A44" s="2" t="s">
        <v>92</v>
      </c>
      <c r="B44" s="164" t="s">
        <v>168</v>
      </c>
      <c r="C44" s="2">
        <v>3523</v>
      </c>
      <c r="D44" s="2" t="s">
        <v>250</v>
      </c>
      <c r="E44" s="2">
        <v>2025</v>
      </c>
      <c r="F44" s="3" t="s">
        <v>297</v>
      </c>
      <c r="G44" s="3" t="s">
        <v>298</v>
      </c>
      <c r="H44" s="1" t="s">
        <v>29</v>
      </c>
      <c r="I44" s="1">
        <v>3762</v>
      </c>
      <c r="J44" s="2" t="s">
        <v>29</v>
      </c>
      <c r="K44" s="179">
        <v>0.67500000000000004</v>
      </c>
      <c r="M44" s="1">
        <v>1</v>
      </c>
      <c r="N44" s="1">
        <v>42281</v>
      </c>
      <c r="O44" s="3" t="s">
        <v>299</v>
      </c>
      <c r="P44" s="18">
        <v>45838</v>
      </c>
      <c r="Q44" s="10">
        <v>1</v>
      </c>
      <c r="R44" s="1" t="s">
        <v>300</v>
      </c>
      <c r="S44" s="4" t="s">
        <v>301</v>
      </c>
      <c r="T44" s="23" t="s">
        <v>302</v>
      </c>
      <c r="U44" s="16" t="s">
        <v>177</v>
      </c>
      <c r="V44" s="27">
        <v>1</v>
      </c>
      <c r="W44" s="16" t="s">
        <v>184</v>
      </c>
    </row>
    <row r="45" spans="1:23" ht="409.5" customHeight="1" x14ac:dyDescent="0.25">
      <c r="A45" s="2" t="s">
        <v>92</v>
      </c>
      <c r="B45" s="163" t="s">
        <v>93</v>
      </c>
      <c r="C45" s="2">
        <v>3453</v>
      </c>
      <c r="D45" s="2" t="s">
        <v>94</v>
      </c>
      <c r="E45" s="2">
        <v>2025</v>
      </c>
      <c r="F45" s="3" t="s">
        <v>200</v>
      </c>
      <c r="G45" s="3" t="s">
        <v>201</v>
      </c>
      <c r="H45" s="1" t="s">
        <v>96</v>
      </c>
      <c r="I45" s="1">
        <v>3736</v>
      </c>
      <c r="J45" s="2" t="s">
        <v>96</v>
      </c>
      <c r="K45" s="179">
        <v>0.875</v>
      </c>
      <c r="M45" s="1">
        <v>3</v>
      </c>
      <c r="N45" s="1">
        <v>41059</v>
      </c>
      <c r="O45" s="3" t="s">
        <v>303</v>
      </c>
      <c r="P45" s="1" t="s">
        <v>272</v>
      </c>
      <c r="Q45" s="10">
        <v>1</v>
      </c>
      <c r="R45" s="1" t="s">
        <v>304</v>
      </c>
      <c r="S45" s="4" t="s">
        <v>305</v>
      </c>
      <c r="T45" s="186" t="s">
        <v>306</v>
      </c>
      <c r="U45" s="19" t="s">
        <v>307</v>
      </c>
      <c r="V45" s="16">
        <v>75</v>
      </c>
      <c r="W45" s="16" t="s">
        <v>83</v>
      </c>
    </row>
    <row r="46" spans="1:23" ht="409.5" customHeight="1" x14ac:dyDescent="0.25">
      <c r="A46" s="2" t="s">
        <v>24</v>
      </c>
      <c r="B46" s="159" t="s">
        <v>25</v>
      </c>
      <c r="C46" s="2">
        <v>3418</v>
      </c>
      <c r="D46" s="2" t="s">
        <v>308</v>
      </c>
      <c r="E46" s="2">
        <v>2025</v>
      </c>
      <c r="F46" s="3" t="s">
        <v>309</v>
      </c>
      <c r="G46" s="21" t="s">
        <v>310</v>
      </c>
      <c r="H46" s="1" t="s">
        <v>311</v>
      </c>
      <c r="I46" s="1">
        <v>3718</v>
      </c>
      <c r="J46" s="40" t="s">
        <v>311</v>
      </c>
      <c r="K46" s="179">
        <v>0.9345</v>
      </c>
      <c r="L46" s="3" t="s">
        <v>312</v>
      </c>
      <c r="M46" s="1">
        <v>1</v>
      </c>
      <c r="N46" s="1">
        <v>40501</v>
      </c>
      <c r="O46" s="3" t="s">
        <v>313</v>
      </c>
      <c r="P46" s="1" t="s">
        <v>272</v>
      </c>
      <c r="Q46" s="10">
        <v>1</v>
      </c>
      <c r="R46" s="1" t="s">
        <v>314</v>
      </c>
      <c r="S46" s="4" t="s">
        <v>315</v>
      </c>
      <c r="T46" s="187" t="s">
        <v>316</v>
      </c>
      <c r="U46" s="176"/>
      <c r="V46" s="176"/>
      <c r="W46" s="177"/>
    </row>
    <row r="47" spans="1:23" ht="409.5" customHeight="1" x14ac:dyDescent="0.25">
      <c r="A47" s="2" t="s">
        <v>24</v>
      </c>
      <c r="B47" s="159" t="s">
        <v>25</v>
      </c>
      <c r="C47" s="2">
        <v>3418</v>
      </c>
      <c r="D47" s="2" t="s">
        <v>308</v>
      </c>
      <c r="E47" s="2">
        <v>2025</v>
      </c>
      <c r="F47" s="3" t="s">
        <v>309</v>
      </c>
      <c r="G47" s="3" t="s">
        <v>310</v>
      </c>
      <c r="H47" s="1" t="s">
        <v>311</v>
      </c>
      <c r="I47" s="1">
        <v>3718</v>
      </c>
      <c r="J47" s="2" t="s">
        <v>311</v>
      </c>
      <c r="K47" s="179">
        <v>0.9345</v>
      </c>
      <c r="L47" s="3" t="s">
        <v>312</v>
      </c>
      <c r="M47" s="1">
        <v>2</v>
      </c>
      <c r="N47" s="1">
        <v>40502</v>
      </c>
      <c r="O47" s="3" t="s">
        <v>317</v>
      </c>
      <c r="P47" s="1" t="s">
        <v>272</v>
      </c>
      <c r="Q47" s="10">
        <v>1</v>
      </c>
      <c r="R47" s="1" t="s">
        <v>318</v>
      </c>
      <c r="S47" s="4" t="s">
        <v>319</v>
      </c>
      <c r="T47" s="187" t="s">
        <v>320</v>
      </c>
      <c r="U47" s="176"/>
      <c r="V47" s="176"/>
      <c r="W47" s="16"/>
    </row>
    <row r="48" spans="1:23" ht="409.5" customHeight="1" x14ac:dyDescent="0.25">
      <c r="A48" s="2" t="s">
        <v>24</v>
      </c>
      <c r="B48" s="159" t="s">
        <v>25</v>
      </c>
      <c r="C48" s="2">
        <v>3418</v>
      </c>
      <c r="D48" s="2" t="s">
        <v>308</v>
      </c>
      <c r="E48" s="2">
        <v>2025</v>
      </c>
      <c r="F48" s="3" t="s">
        <v>309</v>
      </c>
      <c r="G48" s="3" t="s">
        <v>310</v>
      </c>
      <c r="H48" s="1" t="s">
        <v>311</v>
      </c>
      <c r="I48" s="1">
        <v>3718</v>
      </c>
      <c r="J48" s="2" t="s">
        <v>311</v>
      </c>
      <c r="K48" s="179">
        <v>0.9345</v>
      </c>
      <c r="L48" s="3" t="s">
        <v>312</v>
      </c>
      <c r="M48" s="1">
        <v>3</v>
      </c>
      <c r="N48" s="1">
        <v>40503</v>
      </c>
      <c r="O48" s="3" t="s">
        <v>321</v>
      </c>
      <c r="P48" s="1" t="s">
        <v>272</v>
      </c>
      <c r="Q48" s="10">
        <v>1</v>
      </c>
      <c r="R48" s="1" t="s">
        <v>322</v>
      </c>
      <c r="S48" s="4" t="s">
        <v>323</v>
      </c>
      <c r="T48" s="187" t="s">
        <v>324</v>
      </c>
      <c r="U48" s="176"/>
      <c r="V48" s="176"/>
      <c r="W48" s="16"/>
    </row>
    <row r="49" spans="1:23" ht="409.5" customHeight="1" x14ac:dyDescent="0.25">
      <c r="A49" s="2" t="s">
        <v>24</v>
      </c>
      <c r="B49" s="159" t="s">
        <v>25</v>
      </c>
      <c r="C49" s="2">
        <v>3418</v>
      </c>
      <c r="D49" s="2" t="s">
        <v>308</v>
      </c>
      <c r="E49" s="2">
        <v>2025</v>
      </c>
      <c r="F49" s="3" t="s">
        <v>309</v>
      </c>
      <c r="G49" s="3" t="s">
        <v>310</v>
      </c>
      <c r="H49" s="1" t="s">
        <v>311</v>
      </c>
      <c r="I49" s="1">
        <v>3718</v>
      </c>
      <c r="J49" s="2" t="s">
        <v>311</v>
      </c>
      <c r="K49" s="179">
        <v>0.9345</v>
      </c>
      <c r="L49" s="3" t="s">
        <v>312</v>
      </c>
      <c r="M49" s="1">
        <v>4</v>
      </c>
      <c r="N49" s="1">
        <v>40504</v>
      </c>
      <c r="O49" s="3" t="s">
        <v>325</v>
      </c>
      <c r="P49" s="1" t="s">
        <v>272</v>
      </c>
      <c r="Q49" s="10">
        <v>1</v>
      </c>
      <c r="R49" s="1" t="s">
        <v>326</v>
      </c>
      <c r="S49" s="4" t="s">
        <v>327</v>
      </c>
      <c r="T49" s="187" t="s">
        <v>328</v>
      </c>
      <c r="U49" s="176"/>
      <c r="V49" s="176"/>
      <c r="W49" s="16"/>
    </row>
    <row r="50" spans="1:23" ht="409.5" customHeight="1" x14ac:dyDescent="0.25">
      <c r="A50" s="2" t="s">
        <v>24</v>
      </c>
      <c r="B50" s="159" t="s">
        <v>25</v>
      </c>
      <c r="C50" s="2">
        <v>3418</v>
      </c>
      <c r="D50" s="2" t="s">
        <v>308</v>
      </c>
      <c r="E50" s="2">
        <v>2025</v>
      </c>
      <c r="F50" s="3" t="s">
        <v>309</v>
      </c>
      <c r="G50" s="3" t="s">
        <v>310</v>
      </c>
      <c r="H50" s="1" t="s">
        <v>311</v>
      </c>
      <c r="I50" s="1">
        <v>3718</v>
      </c>
      <c r="J50" s="2" t="s">
        <v>311</v>
      </c>
      <c r="K50" s="179">
        <v>0.9345</v>
      </c>
      <c r="L50" s="3" t="s">
        <v>312</v>
      </c>
      <c r="M50" s="1">
        <v>5</v>
      </c>
      <c r="N50" s="1">
        <v>40505</v>
      </c>
      <c r="O50" s="3" t="s">
        <v>329</v>
      </c>
      <c r="P50" s="1" t="s">
        <v>272</v>
      </c>
      <c r="Q50" s="10">
        <v>1</v>
      </c>
      <c r="R50" s="1" t="s">
        <v>330</v>
      </c>
      <c r="S50" s="4" t="s">
        <v>331</v>
      </c>
      <c r="T50" s="187"/>
      <c r="U50" s="176"/>
      <c r="V50" s="176"/>
      <c r="W50" s="16"/>
    </row>
    <row r="51" spans="1:23" ht="409.5" customHeight="1" x14ac:dyDescent="0.25">
      <c r="A51" s="2" t="s">
        <v>24</v>
      </c>
      <c r="B51" s="159" t="s">
        <v>25</v>
      </c>
      <c r="C51" s="2">
        <v>3418</v>
      </c>
      <c r="D51" s="2" t="s">
        <v>308</v>
      </c>
      <c r="E51" s="2">
        <v>2025</v>
      </c>
      <c r="F51" s="3" t="s">
        <v>309</v>
      </c>
      <c r="G51" s="3" t="s">
        <v>310</v>
      </c>
      <c r="H51" s="1" t="s">
        <v>311</v>
      </c>
      <c r="I51" s="1">
        <v>3718</v>
      </c>
      <c r="J51" s="2" t="s">
        <v>311</v>
      </c>
      <c r="K51" s="179">
        <v>0.9345</v>
      </c>
      <c r="L51" s="3" t="s">
        <v>312</v>
      </c>
      <c r="M51" s="1">
        <v>6</v>
      </c>
      <c r="N51" s="1">
        <v>40506</v>
      </c>
      <c r="O51" s="3" t="s">
        <v>332</v>
      </c>
      <c r="P51" s="1" t="s">
        <v>272</v>
      </c>
      <c r="Q51" s="10">
        <v>1</v>
      </c>
      <c r="R51" s="1" t="s">
        <v>333</v>
      </c>
      <c r="S51" s="4" t="s">
        <v>334</v>
      </c>
      <c r="T51" s="187" t="s">
        <v>335</v>
      </c>
      <c r="U51" s="176"/>
      <c r="V51" s="176"/>
      <c r="W51" s="16"/>
    </row>
    <row r="52" spans="1:23" ht="409.5" customHeight="1" x14ac:dyDescent="0.25">
      <c r="A52" s="2" t="s">
        <v>24</v>
      </c>
      <c r="B52" s="159" t="s">
        <v>25</v>
      </c>
      <c r="C52" s="2">
        <v>3418</v>
      </c>
      <c r="D52" s="2" t="s">
        <v>308</v>
      </c>
      <c r="E52" s="2">
        <v>2025</v>
      </c>
      <c r="F52" s="3" t="s">
        <v>309</v>
      </c>
      <c r="G52" s="3" t="s">
        <v>310</v>
      </c>
      <c r="H52" s="1" t="s">
        <v>311</v>
      </c>
      <c r="I52" s="1">
        <v>3718</v>
      </c>
      <c r="J52" s="2" t="s">
        <v>311</v>
      </c>
      <c r="K52" s="179">
        <v>0.9345</v>
      </c>
      <c r="L52" s="3" t="s">
        <v>312</v>
      </c>
      <c r="M52" s="1">
        <v>7</v>
      </c>
      <c r="N52" s="1">
        <v>40507</v>
      </c>
      <c r="O52" s="3" t="s">
        <v>336</v>
      </c>
      <c r="P52" s="1" t="s">
        <v>272</v>
      </c>
      <c r="Q52" s="10">
        <v>1</v>
      </c>
      <c r="R52" s="1" t="s">
        <v>337</v>
      </c>
      <c r="S52" s="4" t="s">
        <v>338</v>
      </c>
      <c r="T52" s="187" t="s">
        <v>339</v>
      </c>
      <c r="U52" s="176"/>
      <c r="V52" s="176"/>
      <c r="W52" s="16"/>
    </row>
    <row r="53" spans="1:23" ht="409.5" customHeight="1" x14ac:dyDescent="0.25">
      <c r="A53" s="2" t="s">
        <v>24</v>
      </c>
      <c r="B53" s="159" t="s">
        <v>25</v>
      </c>
      <c r="C53" s="2">
        <v>3418</v>
      </c>
      <c r="D53" s="2" t="s">
        <v>308</v>
      </c>
      <c r="E53" s="2">
        <v>2025</v>
      </c>
      <c r="F53" s="3" t="s">
        <v>309</v>
      </c>
      <c r="G53" s="3" t="s">
        <v>310</v>
      </c>
      <c r="H53" s="1" t="s">
        <v>311</v>
      </c>
      <c r="I53" s="1">
        <v>3718</v>
      </c>
      <c r="J53" s="2" t="s">
        <v>311</v>
      </c>
      <c r="K53" s="179">
        <v>0.9345</v>
      </c>
      <c r="L53" s="3" t="s">
        <v>312</v>
      </c>
      <c r="M53" s="1">
        <v>8</v>
      </c>
      <c r="N53" s="1">
        <v>40508</v>
      </c>
      <c r="O53" s="3" t="s">
        <v>340</v>
      </c>
      <c r="P53" s="1" t="s">
        <v>272</v>
      </c>
      <c r="Q53" s="10">
        <v>1</v>
      </c>
      <c r="R53" s="1" t="s">
        <v>341</v>
      </c>
      <c r="S53" s="4" t="s">
        <v>342</v>
      </c>
      <c r="T53" s="187"/>
      <c r="U53" s="176"/>
      <c r="V53" s="176"/>
      <c r="W53" s="16"/>
    </row>
    <row r="54" spans="1:23" ht="409.5" customHeight="1" x14ac:dyDescent="0.25">
      <c r="A54" s="2" t="s">
        <v>24</v>
      </c>
      <c r="B54" s="159" t="s">
        <v>25</v>
      </c>
      <c r="C54" s="2">
        <v>3418</v>
      </c>
      <c r="D54" s="2" t="s">
        <v>308</v>
      </c>
      <c r="E54" s="2">
        <v>2025</v>
      </c>
      <c r="F54" s="3" t="s">
        <v>309</v>
      </c>
      <c r="G54" s="3" t="s">
        <v>310</v>
      </c>
      <c r="H54" s="1" t="s">
        <v>311</v>
      </c>
      <c r="I54" s="1">
        <v>3718</v>
      </c>
      <c r="J54" s="2" t="s">
        <v>311</v>
      </c>
      <c r="K54" s="179">
        <v>0.9345</v>
      </c>
      <c r="L54" s="3" t="s">
        <v>312</v>
      </c>
      <c r="M54" s="1">
        <v>9</v>
      </c>
      <c r="N54" s="1">
        <v>40510</v>
      </c>
      <c r="O54" s="3" t="s">
        <v>343</v>
      </c>
      <c r="P54" s="1" t="s">
        <v>272</v>
      </c>
      <c r="Q54" s="10">
        <v>1</v>
      </c>
      <c r="R54" s="1" t="s">
        <v>344</v>
      </c>
      <c r="S54" s="4" t="s">
        <v>345</v>
      </c>
      <c r="T54" s="187" t="s">
        <v>346</v>
      </c>
      <c r="U54" s="176"/>
      <c r="V54" s="176"/>
      <c r="W54" s="16"/>
    </row>
    <row r="55" spans="1:23" ht="409.5" customHeight="1" x14ac:dyDescent="0.25">
      <c r="A55" s="2" t="s">
        <v>24</v>
      </c>
      <c r="B55" s="159" t="s">
        <v>25</v>
      </c>
      <c r="C55" s="2">
        <v>3418</v>
      </c>
      <c r="D55" s="2" t="s">
        <v>308</v>
      </c>
      <c r="E55" s="2">
        <v>2025</v>
      </c>
      <c r="F55" s="3" t="s">
        <v>309</v>
      </c>
      <c r="G55" s="3" t="s">
        <v>310</v>
      </c>
      <c r="H55" s="1" t="s">
        <v>311</v>
      </c>
      <c r="I55" s="1">
        <v>3718</v>
      </c>
      <c r="J55" s="2" t="s">
        <v>311</v>
      </c>
      <c r="K55" s="179">
        <v>0.9345</v>
      </c>
      <c r="L55" s="3" t="s">
        <v>312</v>
      </c>
      <c r="M55" s="1">
        <v>10</v>
      </c>
      <c r="N55" s="1">
        <v>40511</v>
      </c>
      <c r="O55" s="3" t="s">
        <v>347</v>
      </c>
      <c r="P55" s="1" t="s">
        <v>272</v>
      </c>
      <c r="Q55" s="10">
        <v>0.99</v>
      </c>
      <c r="R55" s="1" t="s">
        <v>348</v>
      </c>
      <c r="S55" s="4" t="s">
        <v>349</v>
      </c>
      <c r="T55" s="187" t="s">
        <v>350</v>
      </c>
      <c r="U55" s="176"/>
      <c r="V55" s="176"/>
      <c r="W55" s="16"/>
    </row>
    <row r="56" spans="1:23" ht="409.5" customHeight="1" x14ac:dyDescent="0.25">
      <c r="A56" s="2" t="s">
        <v>24</v>
      </c>
      <c r="B56" s="159" t="s">
        <v>25</v>
      </c>
      <c r="C56" s="2">
        <v>3418</v>
      </c>
      <c r="D56" s="2" t="s">
        <v>308</v>
      </c>
      <c r="E56" s="2">
        <v>2025</v>
      </c>
      <c r="F56" s="3" t="s">
        <v>309</v>
      </c>
      <c r="G56" s="3" t="s">
        <v>310</v>
      </c>
      <c r="H56" s="1" t="s">
        <v>311</v>
      </c>
      <c r="I56" s="1">
        <v>3718</v>
      </c>
      <c r="J56" s="2" t="s">
        <v>311</v>
      </c>
      <c r="K56" s="179">
        <v>0.9345</v>
      </c>
      <c r="L56" s="3" t="s">
        <v>312</v>
      </c>
      <c r="M56" s="1">
        <v>11</v>
      </c>
      <c r="N56" s="1">
        <v>40512</v>
      </c>
      <c r="O56" s="3" t="s">
        <v>351</v>
      </c>
      <c r="P56" s="1" t="s">
        <v>272</v>
      </c>
      <c r="Q56" s="10">
        <v>1</v>
      </c>
      <c r="R56" s="1" t="s">
        <v>352</v>
      </c>
      <c r="S56" s="4" t="s">
        <v>353</v>
      </c>
      <c r="T56" s="187" t="s">
        <v>354</v>
      </c>
      <c r="U56" s="176"/>
      <c r="V56" s="176"/>
      <c r="W56" s="16"/>
    </row>
    <row r="57" spans="1:23" ht="409.5" customHeight="1" x14ac:dyDescent="0.25">
      <c r="A57" s="2" t="s">
        <v>24</v>
      </c>
      <c r="B57" s="159" t="s">
        <v>25</v>
      </c>
      <c r="C57" s="2">
        <v>3418</v>
      </c>
      <c r="D57" s="2" t="s">
        <v>308</v>
      </c>
      <c r="E57" s="2">
        <v>2025</v>
      </c>
      <c r="F57" s="3" t="s">
        <v>309</v>
      </c>
      <c r="G57" s="3" t="s">
        <v>310</v>
      </c>
      <c r="H57" s="1" t="s">
        <v>311</v>
      </c>
      <c r="I57" s="1">
        <v>3718</v>
      </c>
      <c r="J57" s="2" t="s">
        <v>311</v>
      </c>
      <c r="K57" s="179">
        <v>0.9345</v>
      </c>
      <c r="L57" s="3" t="s">
        <v>312</v>
      </c>
      <c r="M57" s="1">
        <v>12</v>
      </c>
      <c r="N57" s="1">
        <v>40513</v>
      </c>
      <c r="O57" s="3" t="s">
        <v>355</v>
      </c>
      <c r="P57" s="1" t="s">
        <v>272</v>
      </c>
      <c r="Q57" s="10">
        <v>1</v>
      </c>
      <c r="R57" s="1" t="s">
        <v>356</v>
      </c>
      <c r="S57" s="4" t="s">
        <v>357</v>
      </c>
      <c r="T57" s="187" t="s">
        <v>358</v>
      </c>
      <c r="U57" s="176"/>
      <c r="V57" s="176"/>
      <c r="W57" s="16"/>
    </row>
    <row r="58" spans="1:23" ht="409.5" customHeight="1" x14ac:dyDescent="0.25">
      <c r="A58" s="2" t="s">
        <v>24</v>
      </c>
      <c r="B58" s="159" t="s">
        <v>25</v>
      </c>
      <c r="C58" s="2">
        <v>3418</v>
      </c>
      <c r="D58" s="2" t="s">
        <v>308</v>
      </c>
      <c r="E58" s="2">
        <v>2025</v>
      </c>
      <c r="F58" s="3" t="s">
        <v>309</v>
      </c>
      <c r="G58" s="3" t="s">
        <v>310</v>
      </c>
      <c r="H58" s="1" t="s">
        <v>311</v>
      </c>
      <c r="I58" s="1">
        <v>3718</v>
      </c>
      <c r="J58" s="2" t="s">
        <v>311</v>
      </c>
      <c r="K58" s="179">
        <v>0.9345</v>
      </c>
      <c r="L58" s="3" t="s">
        <v>312</v>
      </c>
      <c r="M58" s="1">
        <v>13</v>
      </c>
      <c r="N58" s="1">
        <v>40514</v>
      </c>
      <c r="O58" s="3" t="s">
        <v>359</v>
      </c>
      <c r="P58" s="1" t="s">
        <v>272</v>
      </c>
      <c r="Q58" s="10">
        <v>1</v>
      </c>
      <c r="R58" s="1" t="s">
        <v>360</v>
      </c>
      <c r="S58" s="4" t="s">
        <v>361</v>
      </c>
      <c r="T58" s="187" t="s">
        <v>362</v>
      </c>
      <c r="U58" s="176"/>
      <c r="V58" s="176"/>
      <c r="W58" s="16"/>
    </row>
    <row r="59" spans="1:23" ht="409.5" customHeight="1" x14ac:dyDescent="0.25">
      <c r="A59" s="2" t="s">
        <v>24</v>
      </c>
      <c r="B59" s="159" t="s">
        <v>25</v>
      </c>
      <c r="C59" s="2">
        <v>3418</v>
      </c>
      <c r="D59" s="2" t="s">
        <v>308</v>
      </c>
      <c r="E59" s="2">
        <v>2025</v>
      </c>
      <c r="F59" s="3" t="s">
        <v>309</v>
      </c>
      <c r="G59" s="3" t="s">
        <v>310</v>
      </c>
      <c r="H59" s="1" t="s">
        <v>311</v>
      </c>
      <c r="I59" s="1">
        <v>3718</v>
      </c>
      <c r="J59" s="2" t="s">
        <v>311</v>
      </c>
      <c r="K59" s="179">
        <v>0.9345</v>
      </c>
      <c r="L59" s="3" t="s">
        <v>312</v>
      </c>
      <c r="M59" s="1">
        <v>14</v>
      </c>
      <c r="N59" s="1">
        <v>40515</v>
      </c>
      <c r="O59" s="3" t="s">
        <v>363</v>
      </c>
      <c r="P59" s="1" t="s">
        <v>272</v>
      </c>
      <c r="Q59" s="10">
        <v>1</v>
      </c>
      <c r="R59" s="1" t="s">
        <v>364</v>
      </c>
      <c r="S59" s="4" t="s">
        <v>365</v>
      </c>
      <c r="T59" s="187" t="s">
        <v>366</v>
      </c>
      <c r="U59" s="176"/>
      <c r="V59" s="176"/>
      <c r="W59" s="16"/>
    </row>
    <row r="60" spans="1:23" ht="409.5" customHeight="1" x14ac:dyDescent="0.25">
      <c r="A60" s="2" t="s">
        <v>24</v>
      </c>
      <c r="B60" s="159" t="s">
        <v>25</v>
      </c>
      <c r="C60" s="2">
        <v>3418</v>
      </c>
      <c r="D60" s="2" t="s">
        <v>308</v>
      </c>
      <c r="E60" s="2">
        <v>2025</v>
      </c>
      <c r="F60" s="3" t="s">
        <v>309</v>
      </c>
      <c r="G60" s="3" t="s">
        <v>310</v>
      </c>
      <c r="H60" s="1" t="s">
        <v>311</v>
      </c>
      <c r="I60" s="1">
        <v>3718</v>
      </c>
      <c r="J60" s="2" t="s">
        <v>311</v>
      </c>
      <c r="K60" s="179">
        <v>0.9345</v>
      </c>
      <c r="L60" s="3" t="s">
        <v>312</v>
      </c>
      <c r="M60" s="1">
        <v>17</v>
      </c>
      <c r="N60" s="1">
        <v>40520</v>
      </c>
      <c r="O60" s="3" t="s">
        <v>367</v>
      </c>
      <c r="P60" s="1" t="s">
        <v>272</v>
      </c>
      <c r="Q60" s="10">
        <v>1</v>
      </c>
      <c r="R60" s="1" t="s">
        <v>368</v>
      </c>
      <c r="S60" s="4" t="s">
        <v>369</v>
      </c>
      <c r="T60" s="187" t="s">
        <v>370</v>
      </c>
      <c r="U60" s="176"/>
      <c r="V60" s="176"/>
      <c r="W60" s="16"/>
    </row>
    <row r="61" spans="1:23" ht="409.5" customHeight="1" x14ac:dyDescent="0.25">
      <c r="A61" s="2" t="s">
        <v>24</v>
      </c>
      <c r="B61" s="159" t="s">
        <v>25</v>
      </c>
      <c r="C61" s="2">
        <v>3418</v>
      </c>
      <c r="D61" s="2" t="s">
        <v>308</v>
      </c>
      <c r="E61" s="2">
        <v>2025</v>
      </c>
      <c r="F61" s="3" t="s">
        <v>309</v>
      </c>
      <c r="G61" s="3" t="s">
        <v>310</v>
      </c>
      <c r="H61" s="1" t="s">
        <v>311</v>
      </c>
      <c r="I61" s="1">
        <v>3718</v>
      </c>
      <c r="J61" s="2" t="s">
        <v>311</v>
      </c>
      <c r="K61" s="179">
        <v>0.9345</v>
      </c>
      <c r="L61" s="3" t="s">
        <v>312</v>
      </c>
      <c r="M61" s="1">
        <v>18</v>
      </c>
      <c r="N61" s="1">
        <v>40522</v>
      </c>
      <c r="O61" s="3" t="s">
        <v>371</v>
      </c>
      <c r="P61" s="1" t="s">
        <v>272</v>
      </c>
      <c r="Q61" s="10">
        <v>1</v>
      </c>
      <c r="R61" s="1" t="s">
        <v>372</v>
      </c>
      <c r="S61" s="4" t="s">
        <v>373</v>
      </c>
      <c r="T61" s="187" t="s">
        <v>374</v>
      </c>
      <c r="U61" s="176"/>
      <c r="V61" s="176"/>
      <c r="W61" s="16"/>
    </row>
    <row r="62" spans="1:23" ht="409.5" customHeight="1" x14ac:dyDescent="0.25">
      <c r="A62" s="2" t="s">
        <v>24</v>
      </c>
      <c r="B62" s="159" t="s">
        <v>25</v>
      </c>
      <c r="C62" s="2">
        <v>3418</v>
      </c>
      <c r="D62" s="2" t="s">
        <v>308</v>
      </c>
      <c r="E62" s="2">
        <v>2025</v>
      </c>
      <c r="F62" s="3" t="s">
        <v>309</v>
      </c>
      <c r="G62" s="3" t="s">
        <v>310</v>
      </c>
      <c r="H62" s="1" t="s">
        <v>311</v>
      </c>
      <c r="I62" s="1">
        <v>3718</v>
      </c>
      <c r="J62" s="2" t="s">
        <v>311</v>
      </c>
      <c r="K62" s="179">
        <v>0.9345</v>
      </c>
      <c r="L62" s="3" t="s">
        <v>312</v>
      </c>
      <c r="M62" s="1">
        <v>19</v>
      </c>
      <c r="N62" s="1">
        <v>40523</v>
      </c>
      <c r="O62" s="3" t="s">
        <v>375</v>
      </c>
      <c r="P62" s="1" t="s">
        <v>272</v>
      </c>
      <c r="Q62" s="10">
        <v>1</v>
      </c>
      <c r="R62" s="1" t="s">
        <v>376</v>
      </c>
      <c r="S62" s="4" t="s">
        <v>377</v>
      </c>
      <c r="T62" s="187" t="s">
        <v>378</v>
      </c>
      <c r="U62" s="176"/>
      <c r="V62" s="176"/>
      <c r="W62" s="16"/>
    </row>
    <row r="63" spans="1:23" ht="409.5" customHeight="1" x14ac:dyDescent="0.25">
      <c r="A63" s="2" t="s">
        <v>24</v>
      </c>
      <c r="B63" s="159" t="s">
        <v>25</v>
      </c>
      <c r="C63" s="2">
        <v>3418</v>
      </c>
      <c r="D63" s="2" t="s">
        <v>308</v>
      </c>
      <c r="E63" s="2">
        <v>2025</v>
      </c>
      <c r="F63" s="3" t="s">
        <v>309</v>
      </c>
      <c r="G63" s="3" t="s">
        <v>310</v>
      </c>
      <c r="H63" s="1" t="s">
        <v>311</v>
      </c>
      <c r="I63" s="1">
        <v>3718</v>
      </c>
      <c r="J63" s="2" t="s">
        <v>311</v>
      </c>
      <c r="K63" s="179">
        <v>0.9345</v>
      </c>
      <c r="L63" s="3" t="s">
        <v>312</v>
      </c>
      <c r="M63" s="1">
        <v>20</v>
      </c>
      <c r="N63" s="1">
        <v>40525</v>
      </c>
      <c r="O63" s="3" t="s">
        <v>379</v>
      </c>
      <c r="P63" s="1" t="s">
        <v>272</v>
      </c>
      <c r="Q63" s="10">
        <v>1</v>
      </c>
      <c r="R63" s="1" t="s">
        <v>380</v>
      </c>
      <c r="S63" s="4" t="s">
        <v>381</v>
      </c>
      <c r="T63" s="187" t="s">
        <v>382</v>
      </c>
      <c r="U63" s="176"/>
      <c r="V63" s="176"/>
      <c r="W63" s="16"/>
    </row>
    <row r="64" spans="1:23" ht="409.5" customHeight="1" x14ac:dyDescent="0.25">
      <c r="A64" s="2" t="s">
        <v>92</v>
      </c>
      <c r="B64" s="162" t="s">
        <v>103</v>
      </c>
      <c r="C64" s="2">
        <v>3396</v>
      </c>
      <c r="D64" s="2" t="s">
        <v>104</v>
      </c>
      <c r="E64" s="2">
        <v>2025</v>
      </c>
      <c r="F64" s="3" t="s">
        <v>105</v>
      </c>
      <c r="G64" s="3" t="s">
        <v>106</v>
      </c>
      <c r="H64" s="1" t="s">
        <v>107</v>
      </c>
      <c r="I64" s="1">
        <v>3710</v>
      </c>
      <c r="J64" s="2" t="s">
        <v>107</v>
      </c>
      <c r="K64" s="179">
        <v>1</v>
      </c>
      <c r="L64" s="3" t="s">
        <v>108</v>
      </c>
      <c r="M64" s="1">
        <v>4</v>
      </c>
      <c r="N64" s="1">
        <v>39904</v>
      </c>
      <c r="O64" s="3" t="s">
        <v>383</v>
      </c>
      <c r="P64" s="1" t="s">
        <v>272</v>
      </c>
      <c r="Q64" s="10">
        <v>1</v>
      </c>
      <c r="R64" s="1" t="s">
        <v>384</v>
      </c>
      <c r="S64" s="4" t="s">
        <v>385</v>
      </c>
      <c r="T64" s="188" t="s">
        <v>386</v>
      </c>
      <c r="U64" s="20" t="s">
        <v>72</v>
      </c>
      <c r="V64" s="27">
        <v>1</v>
      </c>
      <c r="W64" s="27" t="s">
        <v>184</v>
      </c>
    </row>
    <row r="65" spans="1:23" ht="409.5" customHeight="1" x14ac:dyDescent="0.25">
      <c r="A65" s="2" t="s">
        <v>92</v>
      </c>
      <c r="B65" s="162" t="s">
        <v>103</v>
      </c>
      <c r="C65" s="2">
        <v>3396</v>
      </c>
      <c r="D65" s="2" t="s">
        <v>104</v>
      </c>
      <c r="E65" s="2">
        <v>2025</v>
      </c>
      <c r="F65" s="3" t="s">
        <v>105</v>
      </c>
      <c r="G65" s="3" t="s">
        <v>106</v>
      </c>
      <c r="H65" s="1" t="s">
        <v>107</v>
      </c>
      <c r="I65" s="1">
        <v>3710</v>
      </c>
      <c r="J65" s="2" t="s">
        <v>107</v>
      </c>
      <c r="K65" s="179">
        <v>1</v>
      </c>
      <c r="L65" s="3" t="s">
        <v>108</v>
      </c>
      <c r="M65" s="1">
        <v>5</v>
      </c>
      <c r="N65" s="1">
        <v>39905</v>
      </c>
      <c r="O65" s="3" t="s">
        <v>387</v>
      </c>
      <c r="P65" s="1" t="s">
        <v>272</v>
      </c>
      <c r="Q65" s="10">
        <v>1</v>
      </c>
      <c r="R65" s="1" t="s">
        <v>388</v>
      </c>
      <c r="S65" s="4" t="s">
        <v>389</v>
      </c>
      <c r="T65" s="183" t="s">
        <v>390</v>
      </c>
      <c r="U65" s="19" t="s">
        <v>113</v>
      </c>
      <c r="V65" s="27">
        <v>1</v>
      </c>
      <c r="W65" s="16" t="s">
        <v>184</v>
      </c>
    </row>
    <row r="66" spans="1:23" ht="105" customHeight="1" x14ac:dyDescent="0.25">
      <c r="A66" s="2" t="s">
        <v>92</v>
      </c>
      <c r="B66" s="163" t="s">
        <v>93</v>
      </c>
      <c r="C66" s="2">
        <v>3595</v>
      </c>
      <c r="D66" s="2" t="s">
        <v>391</v>
      </c>
      <c r="E66" s="2">
        <v>2025</v>
      </c>
      <c r="F66" s="3" t="s">
        <v>392</v>
      </c>
      <c r="G66" s="3" t="s">
        <v>392</v>
      </c>
      <c r="H66" s="1" t="s">
        <v>172</v>
      </c>
      <c r="I66" s="1">
        <v>3827</v>
      </c>
      <c r="J66" s="2" t="s">
        <v>172</v>
      </c>
      <c r="K66" s="179">
        <v>0.65</v>
      </c>
      <c r="M66" s="1">
        <v>1</v>
      </c>
      <c r="N66" s="1">
        <v>43546</v>
      </c>
      <c r="O66" s="3" t="s">
        <v>393</v>
      </c>
      <c r="P66" s="1" t="s">
        <v>394</v>
      </c>
      <c r="Q66" s="10">
        <v>1</v>
      </c>
      <c r="R66" s="1" t="s">
        <v>395</v>
      </c>
      <c r="S66" s="4" t="s">
        <v>396</v>
      </c>
      <c r="T66" s="183" t="s">
        <v>397</v>
      </c>
      <c r="U66" s="19" t="s">
        <v>113</v>
      </c>
      <c r="V66" s="27">
        <v>1</v>
      </c>
      <c r="W66" s="16" t="s">
        <v>184</v>
      </c>
    </row>
    <row r="67" spans="1:23" ht="210" customHeight="1" x14ac:dyDescent="0.25">
      <c r="A67" s="2" t="s">
        <v>92</v>
      </c>
      <c r="B67" s="163" t="s">
        <v>93</v>
      </c>
      <c r="C67" s="2">
        <v>3595</v>
      </c>
      <c r="D67" s="2" t="s">
        <v>391</v>
      </c>
      <c r="E67" s="2">
        <v>2025</v>
      </c>
      <c r="F67" s="3" t="s">
        <v>398</v>
      </c>
      <c r="G67" s="3" t="s">
        <v>398</v>
      </c>
      <c r="H67" s="1" t="s">
        <v>172</v>
      </c>
      <c r="I67" s="1">
        <v>3834</v>
      </c>
      <c r="J67" s="2" t="s">
        <v>172</v>
      </c>
      <c r="K67" s="179">
        <v>1</v>
      </c>
      <c r="M67" s="1">
        <v>1</v>
      </c>
      <c r="N67" s="1">
        <v>43558</v>
      </c>
      <c r="O67" s="3" t="s">
        <v>399</v>
      </c>
      <c r="P67" s="1" t="s">
        <v>394</v>
      </c>
      <c r="Q67" s="10">
        <v>1</v>
      </c>
      <c r="R67" s="1" t="s">
        <v>400</v>
      </c>
      <c r="S67" s="4" t="s">
        <v>401</v>
      </c>
      <c r="T67" s="183" t="s">
        <v>402</v>
      </c>
      <c r="U67" s="25" t="s">
        <v>113</v>
      </c>
      <c r="V67" s="27">
        <v>1</v>
      </c>
      <c r="W67" s="16" t="s">
        <v>184</v>
      </c>
    </row>
    <row r="68" spans="1:23" ht="210" customHeight="1" x14ac:dyDescent="0.25">
      <c r="A68" s="2" t="s">
        <v>92</v>
      </c>
      <c r="B68" s="163" t="s">
        <v>93</v>
      </c>
      <c r="C68" s="2">
        <v>3595</v>
      </c>
      <c r="D68" s="2" t="s">
        <v>391</v>
      </c>
      <c r="E68" s="2">
        <v>2025</v>
      </c>
      <c r="F68" s="3" t="s">
        <v>398</v>
      </c>
      <c r="G68" s="3" t="s">
        <v>398</v>
      </c>
      <c r="H68" s="1" t="s">
        <v>172</v>
      </c>
      <c r="I68" s="1">
        <v>3834</v>
      </c>
      <c r="J68" s="2" t="s">
        <v>172</v>
      </c>
      <c r="K68" s="179">
        <v>1</v>
      </c>
      <c r="M68" s="26">
        <v>2</v>
      </c>
      <c r="N68" s="1">
        <v>43559</v>
      </c>
      <c r="O68" s="3" t="s">
        <v>403</v>
      </c>
      <c r="P68" s="1" t="s">
        <v>394</v>
      </c>
      <c r="Q68" s="10">
        <v>1</v>
      </c>
      <c r="R68" s="1" t="s">
        <v>404</v>
      </c>
      <c r="S68" s="4" t="s">
        <v>405</v>
      </c>
      <c r="T68" s="189" t="s">
        <v>406</v>
      </c>
      <c r="U68" s="25" t="s">
        <v>113</v>
      </c>
      <c r="V68" s="27">
        <v>1</v>
      </c>
      <c r="W68" s="16" t="s">
        <v>184</v>
      </c>
    </row>
    <row r="69" spans="1:23" ht="150" customHeight="1" x14ac:dyDescent="0.25">
      <c r="A69" s="2" t="s">
        <v>92</v>
      </c>
      <c r="B69" s="164" t="s">
        <v>168</v>
      </c>
      <c r="C69" s="2">
        <v>3523</v>
      </c>
      <c r="D69" s="2" t="s">
        <v>250</v>
      </c>
      <c r="E69" s="2">
        <v>2025</v>
      </c>
      <c r="F69" s="3" t="s">
        <v>297</v>
      </c>
      <c r="G69" s="3" t="s">
        <v>298</v>
      </c>
      <c r="H69" s="1" t="s">
        <v>29</v>
      </c>
      <c r="I69" s="1">
        <v>3762</v>
      </c>
      <c r="J69" s="40" t="s">
        <v>29</v>
      </c>
      <c r="K69" s="179">
        <v>0.67500000000000004</v>
      </c>
      <c r="M69" s="1">
        <v>2</v>
      </c>
      <c r="N69" s="1">
        <v>42282</v>
      </c>
      <c r="O69" s="3" t="s">
        <v>407</v>
      </c>
      <c r="P69" s="18">
        <v>45869</v>
      </c>
      <c r="Q69" s="10">
        <v>1</v>
      </c>
      <c r="R69" s="1" t="s">
        <v>408</v>
      </c>
      <c r="S69" s="4" t="s">
        <v>409</v>
      </c>
      <c r="T69" s="182" t="s">
        <v>410</v>
      </c>
      <c r="U69" s="156" t="s">
        <v>113</v>
      </c>
      <c r="V69" s="27">
        <v>1</v>
      </c>
      <c r="W69" s="16" t="s">
        <v>184</v>
      </c>
    </row>
    <row r="70" spans="1:23" ht="285" customHeight="1" x14ac:dyDescent="0.25">
      <c r="A70" s="2" t="s">
        <v>92</v>
      </c>
      <c r="B70" s="166" t="s">
        <v>168</v>
      </c>
      <c r="C70" s="2">
        <v>3523</v>
      </c>
      <c r="D70" s="2" t="s">
        <v>250</v>
      </c>
      <c r="E70" s="2">
        <v>2025</v>
      </c>
      <c r="F70" s="3" t="s">
        <v>251</v>
      </c>
      <c r="G70" s="3" t="s">
        <v>252</v>
      </c>
      <c r="H70" s="1" t="s">
        <v>29</v>
      </c>
      <c r="I70" s="1">
        <v>3761</v>
      </c>
      <c r="J70" s="2" t="s">
        <v>29</v>
      </c>
      <c r="K70" s="179">
        <v>0.75</v>
      </c>
      <c r="M70" s="1">
        <v>2</v>
      </c>
      <c r="N70" s="1">
        <v>42278</v>
      </c>
      <c r="O70" s="3" t="s">
        <v>411</v>
      </c>
      <c r="P70" s="18">
        <v>45869</v>
      </c>
      <c r="Q70" s="10">
        <v>1</v>
      </c>
      <c r="R70" s="1" t="s">
        <v>412</v>
      </c>
      <c r="S70" s="4" t="s">
        <v>413</v>
      </c>
      <c r="T70" s="186" t="s">
        <v>414</v>
      </c>
      <c r="U70" s="175" t="s">
        <v>257</v>
      </c>
      <c r="V70" s="16">
        <v>90</v>
      </c>
      <c r="W70" s="16" t="s">
        <v>83</v>
      </c>
    </row>
    <row r="71" spans="1:23" ht="180" customHeight="1" x14ac:dyDescent="0.25">
      <c r="A71" s="2" t="s">
        <v>92</v>
      </c>
      <c r="B71" s="163" t="s">
        <v>93</v>
      </c>
      <c r="C71" s="2">
        <v>3595</v>
      </c>
      <c r="D71" s="2" t="s">
        <v>391</v>
      </c>
      <c r="E71" s="2">
        <v>2025</v>
      </c>
      <c r="F71" s="3" t="s">
        <v>415</v>
      </c>
      <c r="G71" s="3" t="s">
        <v>416</v>
      </c>
      <c r="H71" s="1" t="s">
        <v>172</v>
      </c>
      <c r="I71" s="1">
        <v>3825</v>
      </c>
      <c r="J71" s="2" t="s">
        <v>172</v>
      </c>
      <c r="K71" s="179">
        <v>0.67</v>
      </c>
      <c r="M71" s="1">
        <v>2</v>
      </c>
      <c r="N71" s="1">
        <v>43541</v>
      </c>
      <c r="O71" s="3" t="s">
        <v>417</v>
      </c>
      <c r="P71" s="1" t="s">
        <v>418</v>
      </c>
      <c r="Q71" s="10">
        <v>0.99</v>
      </c>
      <c r="R71" s="1" t="s">
        <v>419</v>
      </c>
      <c r="S71" s="4" t="s">
        <v>420</v>
      </c>
      <c r="T71" s="182" t="s">
        <v>421</v>
      </c>
      <c r="U71" s="156" t="s">
        <v>113</v>
      </c>
      <c r="V71" s="27">
        <v>1</v>
      </c>
      <c r="W71" s="16" t="s">
        <v>184</v>
      </c>
    </row>
    <row r="72" spans="1:23" ht="180" customHeight="1" x14ac:dyDescent="0.25">
      <c r="A72" s="2" t="s">
        <v>92</v>
      </c>
      <c r="B72" s="163" t="s">
        <v>93</v>
      </c>
      <c r="C72" s="2">
        <v>3595</v>
      </c>
      <c r="D72" s="2" t="s">
        <v>391</v>
      </c>
      <c r="E72" s="2">
        <v>2025</v>
      </c>
      <c r="F72" s="3" t="s">
        <v>415</v>
      </c>
      <c r="G72" s="3" t="s">
        <v>416</v>
      </c>
      <c r="H72" s="1" t="s">
        <v>172</v>
      </c>
      <c r="I72" s="1">
        <v>3825</v>
      </c>
      <c r="J72" s="2" t="s">
        <v>172</v>
      </c>
      <c r="K72" s="179">
        <v>0.67</v>
      </c>
      <c r="M72" s="1">
        <v>1</v>
      </c>
      <c r="N72" s="1">
        <v>43540</v>
      </c>
      <c r="O72" s="3" t="s">
        <v>422</v>
      </c>
      <c r="P72" s="1" t="s">
        <v>423</v>
      </c>
      <c r="Q72" s="10">
        <v>0.99</v>
      </c>
      <c r="R72" s="1" t="s">
        <v>424</v>
      </c>
      <c r="S72" s="4" t="s">
        <v>425</v>
      </c>
      <c r="T72" s="182" t="s">
        <v>426</v>
      </c>
      <c r="U72" s="156" t="s">
        <v>113</v>
      </c>
      <c r="V72" s="27">
        <v>1</v>
      </c>
      <c r="W72" s="16" t="s">
        <v>184</v>
      </c>
    </row>
    <row r="73" spans="1:23" ht="285" customHeight="1" x14ac:dyDescent="0.25">
      <c r="A73" s="2" t="s">
        <v>92</v>
      </c>
      <c r="B73" s="163" t="s">
        <v>93</v>
      </c>
      <c r="C73" s="2">
        <v>3595</v>
      </c>
      <c r="D73" s="2" t="s">
        <v>391</v>
      </c>
      <c r="E73" s="2">
        <v>2025</v>
      </c>
      <c r="F73" s="3" t="s">
        <v>427</v>
      </c>
      <c r="G73" s="3" t="s">
        <v>427</v>
      </c>
      <c r="H73" s="1" t="s">
        <v>172</v>
      </c>
      <c r="I73" s="1">
        <v>3826</v>
      </c>
      <c r="J73" s="2" t="s">
        <v>172</v>
      </c>
      <c r="K73" s="179">
        <v>0.875</v>
      </c>
      <c r="M73" s="1">
        <v>1</v>
      </c>
      <c r="N73" s="1">
        <v>43544</v>
      </c>
      <c r="O73" s="3" t="s">
        <v>428</v>
      </c>
      <c r="P73" s="1" t="s">
        <v>429</v>
      </c>
      <c r="Q73" s="10">
        <v>1</v>
      </c>
      <c r="R73" s="1" t="s">
        <v>430</v>
      </c>
      <c r="S73" s="4" t="s">
        <v>431</v>
      </c>
      <c r="T73" s="3" t="s">
        <v>432</v>
      </c>
      <c r="U73" s="16" t="s">
        <v>433</v>
      </c>
      <c r="V73" s="27">
        <v>1</v>
      </c>
      <c r="W73" s="27" t="s">
        <v>184</v>
      </c>
    </row>
    <row r="74" spans="1:23" ht="360" customHeight="1" x14ac:dyDescent="0.25">
      <c r="A74" s="2" t="s">
        <v>276</v>
      </c>
      <c r="B74" s="167" t="s">
        <v>277</v>
      </c>
      <c r="C74" s="2">
        <v>3544</v>
      </c>
      <c r="D74" s="2" t="s">
        <v>278</v>
      </c>
      <c r="E74" s="2">
        <v>2025</v>
      </c>
      <c r="F74" s="3" t="s">
        <v>434</v>
      </c>
      <c r="G74" s="3" t="s">
        <v>435</v>
      </c>
      <c r="H74" s="1" t="s">
        <v>436</v>
      </c>
      <c r="I74" s="1">
        <v>3782</v>
      </c>
      <c r="J74" s="40" t="s">
        <v>436</v>
      </c>
      <c r="K74" s="179">
        <v>0.74750000000000005</v>
      </c>
      <c r="M74" s="1">
        <v>1</v>
      </c>
      <c r="N74" s="1">
        <v>42823</v>
      </c>
      <c r="O74" s="3" t="s">
        <v>437</v>
      </c>
      <c r="P74" s="1" t="s">
        <v>438</v>
      </c>
      <c r="Q74" s="10">
        <v>0.99</v>
      </c>
      <c r="R74" s="1" t="s">
        <v>439</v>
      </c>
      <c r="S74" s="4" t="s">
        <v>440</v>
      </c>
      <c r="T74" s="183" t="s">
        <v>441</v>
      </c>
      <c r="U74" s="2" t="s">
        <v>113</v>
      </c>
      <c r="V74" s="27">
        <v>1</v>
      </c>
      <c r="W74" s="16" t="s">
        <v>184</v>
      </c>
    </row>
    <row r="75" spans="1:23" ht="60" customHeight="1" x14ac:dyDescent="0.25">
      <c r="A75" s="2" t="s">
        <v>276</v>
      </c>
      <c r="B75" s="165" t="s">
        <v>277</v>
      </c>
      <c r="C75" s="2">
        <v>3544</v>
      </c>
      <c r="D75" s="2" t="s">
        <v>278</v>
      </c>
      <c r="E75" s="2">
        <v>2025</v>
      </c>
      <c r="F75" s="3" t="s">
        <v>434</v>
      </c>
      <c r="G75" s="3" t="s">
        <v>435</v>
      </c>
      <c r="H75" s="1" t="s">
        <v>436</v>
      </c>
      <c r="I75" s="1">
        <v>3782</v>
      </c>
      <c r="J75" s="2" t="s">
        <v>436</v>
      </c>
      <c r="K75" s="179">
        <v>0.74750000000000005</v>
      </c>
      <c r="M75" s="1">
        <v>2</v>
      </c>
      <c r="N75" s="1">
        <v>42824</v>
      </c>
      <c r="O75" s="3" t="s">
        <v>442</v>
      </c>
      <c r="P75" s="1" t="s">
        <v>438</v>
      </c>
      <c r="Q75" s="10">
        <v>1</v>
      </c>
      <c r="R75" s="1" t="s">
        <v>443</v>
      </c>
      <c r="S75" s="4" t="s">
        <v>444</v>
      </c>
      <c r="T75" s="182" t="s">
        <v>445</v>
      </c>
      <c r="U75" s="2" t="s">
        <v>113</v>
      </c>
      <c r="V75" s="27">
        <v>1</v>
      </c>
      <c r="W75" s="16" t="s">
        <v>184</v>
      </c>
    </row>
    <row r="76" spans="1:23" ht="60" customHeight="1" x14ac:dyDescent="0.25">
      <c r="A76" s="2" t="s">
        <v>276</v>
      </c>
      <c r="B76" s="165" t="s">
        <v>277</v>
      </c>
      <c r="C76" s="2">
        <v>3544</v>
      </c>
      <c r="D76" s="2" t="s">
        <v>278</v>
      </c>
      <c r="E76" s="2">
        <v>2025</v>
      </c>
      <c r="F76" s="3" t="s">
        <v>434</v>
      </c>
      <c r="G76" s="3" t="s">
        <v>435</v>
      </c>
      <c r="H76" s="1" t="s">
        <v>436</v>
      </c>
      <c r="I76" s="1">
        <v>3782</v>
      </c>
      <c r="J76" s="2" t="s">
        <v>436</v>
      </c>
      <c r="K76" s="179">
        <v>0.74750000000000005</v>
      </c>
      <c r="M76" s="1">
        <v>3</v>
      </c>
      <c r="N76" s="1">
        <v>42825</v>
      </c>
      <c r="O76" s="3" t="s">
        <v>446</v>
      </c>
      <c r="P76" s="1" t="s">
        <v>438</v>
      </c>
      <c r="Q76" s="10">
        <v>1</v>
      </c>
      <c r="R76" s="1" t="s">
        <v>447</v>
      </c>
      <c r="S76" s="4" t="s">
        <v>444</v>
      </c>
      <c r="T76" s="190" t="s">
        <v>448</v>
      </c>
      <c r="U76" s="2" t="s">
        <v>113</v>
      </c>
      <c r="V76" s="169">
        <v>1</v>
      </c>
      <c r="W76" s="16" t="s">
        <v>184</v>
      </c>
    </row>
    <row r="77" spans="1:23" ht="135" customHeight="1" x14ac:dyDescent="0.25">
      <c r="A77" s="2" t="s">
        <v>276</v>
      </c>
      <c r="B77" s="165" t="s">
        <v>277</v>
      </c>
      <c r="C77" s="2">
        <v>3544</v>
      </c>
      <c r="D77" s="2" t="s">
        <v>278</v>
      </c>
      <c r="E77" s="2">
        <v>2025</v>
      </c>
      <c r="F77" s="3" t="s">
        <v>434</v>
      </c>
      <c r="G77" s="3" t="s">
        <v>435</v>
      </c>
      <c r="H77" s="1" t="s">
        <v>436</v>
      </c>
      <c r="I77" s="1">
        <v>3782</v>
      </c>
      <c r="J77" s="2" t="s">
        <v>436</v>
      </c>
      <c r="K77" s="179">
        <v>0.74750000000000005</v>
      </c>
      <c r="M77" s="1">
        <v>4</v>
      </c>
      <c r="N77" s="1">
        <v>42826</v>
      </c>
      <c r="O77" s="3" t="s">
        <v>449</v>
      </c>
      <c r="P77" s="1" t="s">
        <v>438</v>
      </c>
      <c r="Q77" s="10">
        <v>0</v>
      </c>
      <c r="R77" s="2" t="s">
        <v>450</v>
      </c>
      <c r="T77" s="28" t="s">
        <v>451</v>
      </c>
      <c r="U77" s="16" t="s">
        <v>113</v>
      </c>
      <c r="V77" s="27">
        <v>0</v>
      </c>
      <c r="W77" s="16" t="s">
        <v>58</v>
      </c>
    </row>
    <row r="78" spans="1:23" ht="390" customHeight="1" x14ac:dyDescent="0.25">
      <c r="A78" s="2" t="s">
        <v>276</v>
      </c>
      <c r="B78" s="165" t="s">
        <v>277</v>
      </c>
      <c r="C78" s="2">
        <v>3544</v>
      </c>
      <c r="D78" s="2" t="s">
        <v>278</v>
      </c>
      <c r="E78" s="2">
        <v>2025</v>
      </c>
      <c r="F78" s="3" t="s">
        <v>279</v>
      </c>
      <c r="G78" s="3" t="s">
        <v>280</v>
      </c>
      <c r="H78" s="1" t="s">
        <v>281</v>
      </c>
      <c r="I78" s="1">
        <v>3779</v>
      </c>
      <c r="J78" s="2" t="s">
        <v>281</v>
      </c>
      <c r="K78" s="179">
        <v>0.99250000000000005</v>
      </c>
      <c r="M78" s="1">
        <v>3</v>
      </c>
      <c r="N78" s="1">
        <v>42813</v>
      </c>
      <c r="O78" s="3" t="s">
        <v>452</v>
      </c>
      <c r="P78" s="1" t="s">
        <v>453</v>
      </c>
      <c r="Q78" s="10">
        <v>0.99</v>
      </c>
      <c r="R78" s="1" t="s">
        <v>454</v>
      </c>
      <c r="S78" s="4" t="s">
        <v>455</v>
      </c>
      <c r="T78" s="191" t="s">
        <v>456</v>
      </c>
      <c r="U78" s="29" t="s">
        <v>113</v>
      </c>
      <c r="V78" s="30">
        <v>1</v>
      </c>
      <c r="W78" s="20" t="s">
        <v>184</v>
      </c>
    </row>
    <row r="79" spans="1:23" ht="409.5" customHeight="1" x14ac:dyDescent="0.25">
      <c r="A79" s="2" t="s">
        <v>276</v>
      </c>
      <c r="B79" s="165" t="s">
        <v>277</v>
      </c>
      <c r="C79" s="2">
        <v>3544</v>
      </c>
      <c r="D79" s="2" t="s">
        <v>278</v>
      </c>
      <c r="E79" s="2">
        <v>2025</v>
      </c>
      <c r="F79" s="3" t="s">
        <v>290</v>
      </c>
      <c r="G79" s="3" t="s">
        <v>291</v>
      </c>
      <c r="H79" s="1" t="s">
        <v>96</v>
      </c>
      <c r="I79" s="1">
        <v>3781</v>
      </c>
      <c r="J79" s="2" t="s">
        <v>96</v>
      </c>
      <c r="K79" s="179">
        <v>0.8</v>
      </c>
      <c r="M79" s="1">
        <v>3</v>
      </c>
      <c r="N79" s="1">
        <v>42820</v>
      </c>
      <c r="O79" s="3" t="s">
        <v>457</v>
      </c>
      <c r="P79" s="1" t="s">
        <v>453</v>
      </c>
      <c r="Q79" s="10">
        <v>1</v>
      </c>
      <c r="R79" s="1" t="s">
        <v>458</v>
      </c>
      <c r="S79" s="4" t="s">
        <v>459</v>
      </c>
      <c r="T79" s="183" t="s">
        <v>460</v>
      </c>
      <c r="U79" s="16" t="s">
        <v>296</v>
      </c>
      <c r="V79" s="16">
        <v>66</v>
      </c>
      <c r="W79" s="16" t="s">
        <v>58</v>
      </c>
    </row>
    <row r="80" spans="1:23" ht="330" customHeight="1" x14ac:dyDescent="0.25">
      <c r="A80" s="2" t="s">
        <v>24</v>
      </c>
      <c r="B80" s="168" t="s">
        <v>25</v>
      </c>
      <c r="C80" s="2">
        <v>3100</v>
      </c>
      <c r="D80" s="2" t="s">
        <v>461</v>
      </c>
      <c r="E80" s="2">
        <v>2024</v>
      </c>
      <c r="F80" s="3" t="s">
        <v>462</v>
      </c>
      <c r="G80" s="3" t="s">
        <v>463</v>
      </c>
      <c r="H80" s="1" t="s">
        <v>464</v>
      </c>
      <c r="I80" s="1">
        <v>3626</v>
      </c>
      <c r="J80" s="40" t="s">
        <v>464</v>
      </c>
      <c r="K80" s="179">
        <v>1</v>
      </c>
      <c r="L80" s="3" t="s">
        <v>465</v>
      </c>
      <c r="M80" s="1">
        <v>1</v>
      </c>
      <c r="N80" s="1">
        <v>38266</v>
      </c>
      <c r="O80" s="3" t="s">
        <v>466</v>
      </c>
      <c r="P80" s="1" t="s">
        <v>453</v>
      </c>
      <c r="Q80" s="10">
        <v>1</v>
      </c>
      <c r="R80" s="1" t="s">
        <v>467</v>
      </c>
      <c r="S80" s="4" t="s">
        <v>468</v>
      </c>
      <c r="T80" s="182" t="s">
        <v>469</v>
      </c>
      <c r="U80" s="16" t="s">
        <v>470</v>
      </c>
      <c r="V80" s="31">
        <v>1</v>
      </c>
      <c r="W80" s="16" t="s">
        <v>184</v>
      </c>
    </row>
    <row r="81" spans="1:23" ht="330" customHeight="1" x14ac:dyDescent="0.25">
      <c r="A81" s="2" t="s">
        <v>24</v>
      </c>
      <c r="B81" s="159" t="s">
        <v>25</v>
      </c>
      <c r="C81" s="2">
        <v>3100</v>
      </c>
      <c r="D81" s="2" t="s">
        <v>461</v>
      </c>
      <c r="E81" s="2">
        <v>2024</v>
      </c>
      <c r="F81" s="3" t="s">
        <v>462</v>
      </c>
      <c r="G81" s="3" t="s">
        <v>463</v>
      </c>
      <c r="H81" s="1" t="s">
        <v>464</v>
      </c>
      <c r="I81" s="1">
        <v>3626</v>
      </c>
      <c r="J81" s="2" t="s">
        <v>464</v>
      </c>
      <c r="K81" s="179">
        <v>1</v>
      </c>
      <c r="L81" s="3" t="s">
        <v>465</v>
      </c>
      <c r="M81" s="1">
        <v>2</v>
      </c>
      <c r="N81" s="1">
        <v>38267</v>
      </c>
      <c r="O81" s="3" t="s">
        <v>471</v>
      </c>
      <c r="P81" s="1" t="s">
        <v>453</v>
      </c>
      <c r="Q81" s="10">
        <v>1</v>
      </c>
      <c r="R81" s="1" t="s">
        <v>472</v>
      </c>
      <c r="S81" s="4" t="s">
        <v>473</v>
      </c>
      <c r="T81" s="182" t="s">
        <v>474</v>
      </c>
      <c r="U81" s="16" t="s">
        <v>470</v>
      </c>
      <c r="V81" s="31">
        <v>1</v>
      </c>
      <c r="W81" s="16" t="s">
        <v>184</v>
      </c>
    </row>
    <row r="82" spans="1:23" ht="300" customHeight="1" x14ac:dyDescent="0.25">
      <c r="A82" s="2" t="s">
        <v>24</v>
      </c>
      <c r="B82" s="159" t="s">
        <v>25</v>
      </c>
      <c r="C82" s="2">
        <v>3100</v>
      </c>
      <c r="D82" s="2" t="s">
        <v>461</v>
      </c>
      <c r="E82" s="2">
        <v>2024</v>
      </c>
      <c r="F82" s="3" t="s">
        <v>475</v>
      </c>
      <c r="G82" s="3" t="s">
        <v>476</v>
      </c>
      <c r="H82" s="1" t="s">
        <v>464</v>
      </c>
      <c r="I82" s="1">
        <v>3631</v>
      </c>
      <c r="J82" s="2" t="s">
        <v>464</v>
      </c>
      <c r="K82" s="179">
        <v>1</v>
      </c>
      <c r="L82" s="3" t="s">
        <v>477</v>
      </c>
      <c r="M82" s="1">
        <v>1</v>
      </c>
      <c r="N82" s="1">
        <v>38273</v>
      </c>
      <c r="O82" s="3" t="s">
        <v>478</v>
      </c>
      <c r="P82" s="1" t="s">
        <v>453</v>
      </c>
      <c r="Q82" s="10">
        <v>1</v>
      </c>
      <c r="R82" s="1" t="s">
        <v>479</v>
      </c>
      <c r="S82" s="4" t="s">
        <v>480</v>
      </c>
      <c r="T82" s="182" t="s">
        <v>481</v>
      </c>
      <c r="U82" s="16" t="s">
        <v>482</v>
      </c>
      <c r="V82" s="31">
        <v>1</v>
      </c>
      <c r="W82" s="16" t="s">
        <v>184</v>
      </c>
    </row>
    <row r="83" spans="1:23" ht="255" customHeight="1" x14ac:dyDescent="0.25">
      <c r="A83" s="2" t="s">
        <v>24</v>
      </c>
      <c r="B83" s="159" t="s">
        <v>25</v>
      </c>
      <c r="C83" s="2">
        <v>3100</v>
      </c>
      <c r="D83" s="2" t="s">
        <v>461</v>
      </c>
      <c r="E83" s="2">
        <v>2024</v>
      </c>
      <c r="F83" s="3" t="s">
        <v>483</v>
      </c>
      <c r="G83" s="3" t="s">
        <v>484</v>
      </c>
      <c r="H83" s="1" t="s">
        <v>464</v>
      </c>
      <c r="I83" s="1">
        <v>3630</v>
      </c>
      <c r="J83" s="2" t="s">
        <v>464</v>
      </c>
      <c r="K83" s="179">
        <v>1</v>
      </c>
      <c r="L83" s="3" t="s">
        <v>485</v>
      </c>
      <c r="M83" s="1">
        <v>1</v>
      </c>
      <c r="N83" s="1">
        <v>38272</v>
      </c>
      <c r="O83" s="3" t="s">
        <v>486</v>
      </c>
      <c r="P83" s="1" t="s">
        <v>453</v>
      </c>
      <c r="Q83" s="10">
        <v>1</v>
      </c>
      <c r="R83" s="1" t="s">
        <v>487</v>
      </c>
      <c r="S83" s="4" t="s">
        <v>488</v>
      </c>
      <c r="T83" s="182" t="s">
        <v>489</v>
      </c>
      <c r="U83" s="16" t="s">
        <v>490</v>
      </c>
      <c r="V83" s="32">
        <v>1</v>
      </c>
      <c r="W83" s="16" t="s">
        <v>184</v>
      </c>
    </row>
    <row r="84" spans="1:23" ht="409.5" customHeight="1" x14ac:dyDescent="0.25">
      <c r="A84" s="2" t="s">
        <v>24</v>
      </c>
      <c r="B84" s="159" t="s">
        <v>25</v>
      </c>
      <c r="C84" s="2">
        <v>3100</v>
      </c>
      <c r="D84" s="2" t="s">
        <v>461</v>
      </c>
      <c r="E84" s="2">
        <v>2024</v>
      </c>
      <c r="F84" s="3" t="s">
        <v>491</v>
      </c>
      <c r="G84" s="3" t="s">
        <v>492</v>
      </c>
      <c r="H84" s="1" t="s">
        <v>464</v>
      </c>
      <c r="I84" s="1">
        <v>3629</v>
      </c>
      <c r="J84" s="2" t="s">
        <v>464</v>
      </c>
      <c r="K84" s="179">
        <v>1</v>
      </c>
      <c r="L84" s="3" t="s">
        <v>493</v>
      </c>
      <c r="M84" s="1">
        <v>1</v>
      </c>
      <c r="N84" s="1">
        <v>38270</v>
      </c>
      <c r="O84" s="3" t="s">
        <v>494</v>
      </c>
      <c r="P84" s="1" t="s">
        <v>453</v>
      </c>
      <c r="Q84" s="10">
        <v>1</v>
      </c>
      <c r="R84" s="1" t="s">
        <v>495</v>
      </c>
      <c r="S84" s="4" t="s">
        <v>496</v>
      </c>
      <c r="T84" s="183" t="s">
        <v>700</v>
      </c>
      <c r="U84" s="16" t="s">
        <v>497</v>
      </c>
      <c r="V84" s="31">
        <v>1</v>
      </c>
      <c r="W84" s="16" t="s">
        <v>184</v>
      </c>
    </row>
    <row r="85" spans="1:23" ht="300" customHeight="1" x14ac:dyDescent="0.25">
      <c r="A85" s="2" t="s">
        <v>24</v>
      </c>
      <c r="B85" s="159" t="s">
        <v>25</v>
      </c>
      <c r="C85" s="2">
        <v>3100</v>
      </c>
      <c r="D85" s="2" t="s">
        <v>461</v>
      </c>
      <c r="E85" s="2">
        <v>2024</v>
      </c>
      <c r="F85" s="3" t="s">
        <v>491</v>
      </c>
      <c r="G85" s="3" t="s">
        <v>492</v>
      </c>
      <c r="H85" s="1" t="s">
        <v>464</v>
      </c>
      <c r="I85" s="1">
        <v>3629</v>
      </c>
      <c r="J85" s="2" t="s">
        <v>464</v>
      </c>
      <c r="K85" s="179">
        <v>1</v>
      </c>
      <c r="L85" s="3" t="s">
        <v>493</v>
      </c>
      <c r="M85" s="1">
        <v>2</v>
      </c>
      <c r="N85" s="1">
        <v>38271</v>
      </c>
      <c r="O85" s="3" t="s">
        <v>498</v>
      </c>
      <c r="P85" s="1" t="s">
        <v>453</v>
      </c>
      <c r="Q85" s="10">
        <v>1</v>
      </c>
      <c r="R85" s="1" t="s">
        <v>499</v>
      </c>
      <c r="S85" s="4" t="s">
        <v>500</v>
      </c>
      <c r="T85" s="183" t="s">
        <v>501</v>
      </c>
      <c r="U85" s="16" t="s">
        <v>497</v>
      </c>
      <c r="V85" s="31">
        <v>1</v>
      </c>
      <c r="W85" s="16" t="s">
        <v>184</v>
      </c>
    </row>
    <row r="86" spans="1:23" ht="375.75" customHeight="1" x14ac:dyDescent="0.25">
      <c r="A86" s="2" t="s">
        <v>24</v>
      </c>
      <c r="B86" s="159" t="s">
        <v>25</v>
      </c>
      <c r="C86" s="2">
        <v>3100</v>
      </c>
      <c r="D86" s="2" t="s">
        <v>461</v>
      </c>
      <c r="E86" s="2">
        <v>2024</v>
      </c>
      <c r="F86" s="3" t="s">
        <v>502</v>
      </c>
      <c r="G86" s="3" t="s">
        <v>503</v>
      </c>
      <c r="H86" s="1" t="s">
        <v>464</v>
      </c>
      <c r="I86" s="1">
        <v>3628</v>
      </c>
      <c r="J86" s="2" t="s">
        <v>464</v>
      </c>
      <c r="K86" s="179">
        <v>1</v>
      </c>
      <c r="L86" s="3" t="s">
        <v>504</v>
      </c>
      <c r="M86" s="1">
        <v>1</v>
      </c>
      <c r="N86" s="1">
        <v>38269</v>
      </c>
      <c r="O86" s="3" t="s">
        <v>505</v>
      </c>
      <c r="P86" s="18">
        <v>45900</v>
      </c>
      <c r="Q86" s="10">
        <v>1</v>
      </c>
      <c r="R86" s="1" t="s">
        <v>506</v>
      </c>
      <c r="S86" s="4" t="s">
        <v>507</v>
      </c>
      <c r="T86" s="183" t="s">
        <v>701</v>
      </c>
      <c r="U86" s="16" t="s">
        <v>508</v>
      </c>
      <c r="V86" s="31">
        <v>1</v>
      </c>
      <c r="W86" s="16" t="s">
        <v>184</v>
      </c>
    </row>
    <row r="87" spans="1:23" ht="315" customHeight="1" x14ac:dyDescent="0.25">
      <c r="A87" s="2" t="s">
        <v>24</v>
      </c>
      <c r="B87" s="159" t="s">
        <v>25</v>
      </c>
      <c r="C87" s="2">
        <v>3100</v>
      </c>
      <c r="D87" s="2" t="s">
        <v>461</v>
      </c>
      <c r="E87" s="2">
        <v>2024</v>
      </c>
      <c r="F87" s="3" t="s">
        <v>509</v>
      </c>
      <c r="G87" s="3" t="s">
        <v>510</v>
      </c>
      <c r="H87" s="1" t="s">
        <v>464</v>
      </c>
      <c r="I87" s="1">
        <v>3627</v>
      </c>
      <c r="J87" s="2" t="s">
        <v>464</v>
      </c>
      <c r="K87" s="179">
        <v>1</v>
      </c>
      <c r="L87" s="3" t="s">
        <v>511</v>
      </c>
      <c r="M87" s="1">
        <v>1</v>
      </c>
      <c r="N87" s="1">
        <v>38268</v>
      </c>
      <c r="O87" s="3" t="s">
        <v>512</v>
      </c>
      <c r="P87" s="1" t="s">
        <v>453</v>
      </c>
      <c r="Q87" s="10">
        <v>1</v>
      </c>
      <c r="R87" s="1" t="s">
        <v>513</v>
      </c>
      <c r="S87" s="4" t="s">
        <v>514</v>
      </c>
      <c r="T87" s="182" t="s">
        <v>515</v>
      </c>
      <c r="U87" s="16" t="s">
        <v>516</v>
      </c>
      <c r="V87" s="31">
        <v>1</v>
      </c>
      <c r="W87" s="16" t="s">
        <v>184</v>
      </c>
    </row>
    <row r="88" spans="1:23" ht="285" customHeight="1" x14ac:dyDescent="0.25">
      <c r="A88" s="2" t="s">
        <v>92</v>
      </c>
      <c r="B88" s="163" t="s">
        <v>93</v>
      </c>
      <c r="C88" s="2">
        <v>3595</v>
      </c>
      <c r="D88" s="2" t="s">
        <v>391</v>
      </c>
      <c r="E88" s="2">
        <v>2025</v>
      </c>
      <c r="F88" s="3" t="s">
        <v>517</v>
      </c>
      <c r="G88" s="3" t="s">
        <v>517</v>
      </c>
      <c r="H88" s="1" t="s">
        <v>172</v>
      </c>
      <c r="I88" s="1">
        <v>3831</v>
      </c>
      <c r="J88" s="2" t="s">
        <v>172</v>
      </c>
      <c r="K88" s="179">
        <v>1</v>
      </c>
      <c r="L88" s="3" t="s">
        <v>518</v>
      </c>
      <c r="M88" s="1">
        <v>1</v>
      </c>
      <c r="N88" s="1">
        <v>43554</v>
      </c>
      <c r="O88" s="3" t="s">
        <v>519</v>
      </c>
      <c r="P88" s="1" t="s">
        <v>520</v>
      </c>
      <c r="Q88" s="10">
        <v>1</v>
      </c>
      <c r="R88" s="1" t="s">
        <v>521</v>
      </c>
      <c r="S88" s="4" t="s">
        <v>522</v>
      </c>
      <c r="T88" s="33" t="s">
        <v>523</v>
      </c>
      <c r="U88" s="19" t="s">
        <v>524</v>
      </c>
      <c r="V88" s="20">
        <v>1</v>
      </c>
      <c r="W88" s="19" t="s">
        <v>184</v>
      </c>
    </row>
    <row r="89" spans="1:23" ht="195" customHeight="1" x14ac:dyDescent="0.25">
      <c r="A89" s="2" t="s">
        <v>92</v>
      </c>
      <c r="B89" s="163" t="s">
        <v>93</v>
      </c>
      <c r="C89" s="2">
        <v>3595</v>
      </c>
      <c r="D89" s="2" t="s">
        <v>391</v>
      </c>
      <c r="E89" s="2">
        <v>2025</v>
      </c>
      <c r="F89" s="3" t="s">
        <v>525</v>
      </c>
      <c r="G89" s="3" t="s">
        <v>525</v>
      </c>
      <c r="H89" s="1" t="s">
        <v>172</v>
      </c>
      <c r="I89" s="1">
        <v>3824</v>
      </c>
      <c r="J89" s="40" t="s">
        <v>172</v>
      </c>
      <c r="K89" s="179">
        <v>1</v>
      </c>
      <c r="M89" s="1">
        <v>1</v>
      </c>
      <c r="N89" s="1">
        <v>43539</v>
      </c>
      <c r="O89" s="3" t="s">
        <v>526</v>
      </c>
      <c r="P89" s="1" t="s">
        <v>527</v>
      </c>
      <c r="Q89" s="10">
        <v>1</v>
      </c>
      <c r="R89" s="1" t="s">
        <v>528</v>
      </c>
      <c r="S89" s="4" t="s">
        <v>529</v>
      </c>
      <c r="T89" s="182" t="s">
        <v>530</v>
      </c>
      <c r="U89" s="16" t="s">
        <v>531</v>
      </c>
      <c r="V89" s="27">
        <v>1</v>
      </c>
      <c r="W89" s="16" t="s">
        <v>184</v>
      </c>
    </row>
    <row r="90" spans="1:23" ht="390.75" customHeight="1" thickBot="1" x14ac:dyDescent="0.3">
      <c r="A90" s="2" t="s">
        <v>276</v>
      </c>
      <c r="B90" s="165" t="s">
        <v>277</v>
      </c>
      <c r="C90" s="2">
        <v>3544</v>
      </c>
      <c r="D90" s="2" t="s">
        <v>278</v>
      </c>
      <c r="E90" s="2">
        <v>2025</v>
      </c>
      <c r="F90" s="3" t="s">
        <v>279</v>
      </c>
      <c r="G90" s="3" t="s">
        <v>280</v>
      </c>
      <c r="H90" s="1" t="s">
        <v>281</v>
      </c>
      <c r="I90" s="1">
        <v>3779</v>
      </c>
      <c r="J90" s="2" t="s">
        <v>281</v>
      </c>
      <c r="K90" s="179">
        <v>0.99250000000000005</v>
      </c>
      <c r="M90" s="1">
        <v>4</v>
      </c>
      <c r="N90" s="1">
        <v>42814</v>
      </c>
      <c r="O90" s="3" t="s">
        <v>532</v>
      </c>
      <c r="P90" s="1" t="s">
        <v>533</v>
      </c>
      <c r="Q90" s="10">
        <v>0.99</v>
      </c>
      <c r="R90" s="1" t="s">
        <v>534</v>
      </c>
      <c r="S90" s="4" t="s">
        <v>535</v>
      </c>
      <c r="T90" s="192" t="s">
        <v>536</v>
      </c>
      <c r="U90" s="19" t="s">
        <v>113</v>
      </c>
      <c r="V90" s="27">
        <v>1</v>
      </c>
      <c r="W90" s="154" t="s">
        <v>58</v>
      </c>
    </row>
    <row r="92" spans="1:23" ht="332.25" customHeight="1" x14ac:dyDescent="0.25">
      <c r="A92" s="2" t="s">
        <v>92</v>
      </c>
      <c r="B92" s="2" t="s">
        <v>168</v>
      </c>
      <c r="C92" s="2">
        <v>3182</v>
      </c>
      <c r="D92" s="2" t="s">
        <v>169</v>
      </c>
      <c r="E92" s="2">
        <v>2025</v>
      </c>
      <c r="F92" s="3" t="s">
        <v>170</v>
      </c>
      <c r="G92" s="3" t="s">
        <v>171</v>
      </c>
      <c r="H92" s="2" t="s">
        <v>172</v>
      </c>
      <c r="I92" s="1">
        <v>3643</v>
      </c>
      <c r="J92" s="2" t="s">
        <v>172</v>
      </c>
      <c r="K92" s="179">
        <v>0.83335002899169996</v>
      </c>
      <c r="M92" s="1">
        <v>3</v>
      </c>
      <c r="N92" s="1">
        <v>38813</v>
      </c>
      <c r="O92" s="3" t="s">
        <v>537</v>
      </c>
      <c r="P92" s="1" t="s">
        <v>180</v>
      </c>
      <c r="Q92" s="10">
        <v>1</v>
      </c>
      <c r="R92" s="34" t="s">
        <v>181</v>
      </c>
      <c r="S92" s="4" t="s">
        <v>182</v>
      </c>
      <c r="T92" s="183" t="s">
        <v>538</v>
      </c>
      <c r="U92" s="19" t="s">
        <v>177</v>
      </c>
      <c r="V92" s="20">
        <v>1</v>
      </c>
      <c r="W92" s="20" t="s">
        <v>184</v>
      </c>
    </row>
    <row r="93" spans="1:23" ht="330" x14ac:dyDescent="0.25">
      <c r="A93" s="16" t="s">
        <v>276</v>
      </c>
      <c r="B93" s="2" t="s">
        <v>93</v>
      </c>
      <c r="C93" s="2">
        <v>0</v>
      </c>
      <c r="D93" s="2" t="s">
        <v>539</v>
      </c>
      <c r="E93" s="2">
        <v>2023</v>
      </c>
      <c r="F93" s="3" t="s">
        <v>540</v>
      </c>
      <c r="G93" s="3" t="s">
        <v>541</v>
      </c>
      <c r="H93" s="2" t="s">
        <v>542</v>
      </c>
      <c r="I93" s="1">
        <v>3518</v>
      </c>
      <c r="J93" s="2" t="s">
        <v>542</v>
      </c>
      <c r="K93" s="179">
        <v>1</v>
      </c>
      <c r="M93" s="1">
        <v>3</v>
      </c>
      <c r="N93" s="1">
        <v>0</v>
      </c>
      <c r="O93" s="3" t="s">
        <v>543</v>
      </c>
      <c r="P93" s="1" t="s">
        <v>544</v>
      </c>
      <c r="Q93" s="10">
        <v>1</v>
      </c>
      <c r="S93" s="11" t="s">
        <v>545</v>
      </c>
      <c r="T93" s="183" t="s">
        <v>546</v>
      </c>
      <c r="U93" s="27" t="s">
        <v>113</v>
      </c>
      <c r="V93" s="27">
        <v>1</v>
      </c>
      <c r="W93" s="16" t="s">
        <v>37</v>
      </c>
    </row>
    <row r="95" spans="1:23" ht="30" x14ac:dyDescent="0.25">
      <c r="A95" s="40" t="s">
        <v>547</v>
      </c>
    </row>
    <row r="96" spans="1:23" ht="360" x14ac:dyDescent="0.25">
      <c r="A96" s="16" t="s">
        <v>276</v>
      </c>
      <c r="B96" s="2" t="s">
        <v>93</v>
      </c>
      <c r="C96" s="2">
        <v>0</v>
      </c>
      <c r="D96" s="2" t="s">
        <v>539</v>
      </c>
      <c r="E96" s="2">
        <v>2023</v>
      </c>
      <c r="F96" s="3" t="s">
        <v>540</v>
      </c>
      <c r="G96" s="3" t="s">
        <v>541</v>
      </c>
      <c r="H96" s="2" t="s">
        <v>542</v>
      </c>
      <c r="I96" s="1">
        <v>3518</v>
      </c>
      <c r="J96" s="2" t="s">
        <v>542</v>
      </c>
      <c r="K96" s="179">
        <v>1</v>
      </c>
      <c r="M96" s="1">
        <v>1</v>
      </c>
      <c r="N96" s="1">
        <v>0</v>
      </c>
      <c r="O96" s="3" t="s">
        <v>548</v>
      </c>
      <c r="P96" s="1" t="s">
        <v>544</v>
      </c>
      <c r="Q96" s="10">
        <v>1</v>
      </c>
      <c r="S96" s="11" t="s">
        <v>549</v>
      </c>
      <c r="T96" s="183" t="s">
        <v>549</v>
      </c>
      <c r="U96" s="27" t="s">
        <v>550</v>
      </c>
      <c r="V96" s="27">
        <v>1</v>
      </c>
      <c r="W96" s="16" t="s">
        <v>184</v>
      </c>
    </row>
    <row r="97" spans="1:23" ht="375" x14ac:dyDescent="0.25">
      <c r="A97" s="16" t="s">
        <v>276</v>
      </c>
      <c r="B97" s="2" t="s">
        <v>93</v>
      </c>
      <c r="C97" s="2">
        <v>0</v>
      </c>
      <c r="D97" s="2" t="s">
        <v>539</v>
      </c>
      <c r="E97" s="2">
        <v>2023</v>
      </c>
      <c r="F97" s="3" t="s">
        <v>540</v>
      </c>
      <c r="G97" s="3" t="s">
        <v>541</v>
      </c>
      <c r="H97" s="2" t="s">
        <v>542</v>
      </c>
      <c r="I97" s="1">
        <v>3518</v>
      </c>
      <c r="J97" s="2" t="s">
        <v>542</v>
      </c>
      <c r="K97" s="179">
        <v>1</v>
      </c>
      <c r="M97" s="1">
        <v>2</v>
      </c>
      <c r="N97" s="1">
        <v>0</v>
      </c>
      <c r="O97" s="3" t="s">
        <v>551</v>
      </c>
      <c r="P97" s="1" t="s">
        <v>544</v>
      </c>
      <c r="Q97" s="10">
        <v>1</v>
      </c>
      <c r="S97" s="11" t="s">
        <v>552</v>
      </c>
      <c r="T97" s="183" t="s">
        <v>553</v>
      </c>
      <c r="U97" s="170" t="s">
        <v>550</v>
      </c>
      <c r="V97" s="27">
        <v>1</v>
      </c>
      <c r="W97" s="16" t="s">
        <v>184</v>
      </c>
    </row>
    <row r="98" spans="1:23" ht="409.5" x14ac:dyDescent="0.25">
      <c r="A98" s="16" t="s">
        <v>92</v>
      </c>
      <c r="B98" s="2" t="s">
        <v>277</v>
      </c>
      <c r="C98" s="2">
        <v>0</v>
      </c>
      <c r="D98" s="2" t="s">
        <v>554</v>
      </c>
      <c r="E98" s="2">
        <v>2024</v>
      </c>
      <c r="F98" s="3" t="s">
        <v>555</v>
      </c>
      <c r="G98" s="3" t="s">
        <v>556</v>
      </c>
      <c r="H98" s="2" t="s">
        <v>172</v>
      </c>
      <c r="I98" s="1">
        <v>3466</v>
      </c>
      <c r="J98" s="2" t="s">
        <v>172</v>
      </c>
      <c r="K98" s="179">
        <v>0.99333303794861005</v>
      </c>
      <c r="L98" s="3" t="s">
        <v>557</v>
      </c>
      <c r="M98" s="1">
        <v>1</v>
      </c>
      <c r="N98" s="1">
        <v>0</v>
      </c>
      <c r="O98" s="3" t="s">
        <v>558</v>
      </c>
      <c r="P98" s="1" t="s">
        <v>559</v>
      </c>
      <c r="Q98" s="10">
        <v>1</v>
      </c>
      <c r="S98" s="11" t="s">
        <v>560</v>
      </c>
      <c r="T98" s="183" t="s">
        <v>561</v>
      </c>
      <c r="U98" s="27" t="s">
        <v>113</v>
      </c>
      <c r="V98" s="27">
        <v>0.5</v>
      </c>
      <c r="W98" s="16" t="s">
        <v>58</v>
      </c>
    </row>
    <row r="102" spans="1:23" ht="30" x14ac:dyDescent="0.25">
      <c r="F102" s="21" t="s">
        <v>562</v>
      </c>
    </row>
    <row r="103" spans="1:23" ht="409.5" x14ac:dyDescent="0.25">
      <c r="A103" s="16" t="s">
        <v>92</v>
      </c>
      <c r="B103" s="2" t="s">
        <v>277</v>
      </c>
      <c r="C103" s="2">
        <v>0</v>
      </c>
      <c r="D103" s="2" t="s">
        <v>554</v>
      </c>
      <c r="E103" s="2">
        <v>2024</v>
      </c>
      <c r="F103" s="3" t="s">
        <v>555</v>
      </c>
      <c r="G103" s="3" t="s">
        <v>556</v>
      </c>
      <c r="H103" s="2" t="s">
        <v>172</v>
      </c>
      <c r="I103" s="1">
        <v>3466</v>
      </c>
      <c r="J103" s="2" t="s">
        <v>172</v>
      </c>
      <c r="K103" s="179">
        <v>0</v>
      </c>
      <c r="L103" s="34" t="s">
        <v>563</v>
      </c>
      <c r="M103" s="1">
        <v>2</v>
      </c>
      <c r="N103" s="10">
        <v>0</v>
      </c>
      <c r="O103" s="3" t="s">
        <v>564</v>
      </c>
      <c r="P103" s="1" t="s">
        <v>559</v>
      </c>
      <c r="Q103" s="10">
        <v>1</v>
      </c>
      <c r="S103" s="11" t="s">
        <v>563</v>
      </c>
      <c r="T103" s="183" t="s">
        <v>565</v>
      </c>
      <c r="U103" s="27" t="s">
        <v>113</v>
      </c>
      <c r="V103" s="27">
        <v>0.5</v>
      </c>
      <c r="W103" s="16" t="s">
        <v>58</v>
      </c>
    </row>
    <row r="105" spans="1:23" ht="30" x14ac:dyDescent="0.25">
      <c r="F105" s="21" t="s">
        <v>562</v>
      </c>
    </row>
    <row r="106" spans="1:23" ht="409.5" x14ac:dyDescent="0.25">
      <c r="A106" s="16" t="s">
        <v>92</v>
      </c>
      <c r="B106" s="2" t="s">
        <v>277</v>
      </c>
      <c r="C106" s="2">
        <v>0</v>
      </c>
      <c r="D106" s="2" t="s">
        <v>554</v>
      </c>
      <c r="E106" s="2">
        <v>2024</v>
      </c>
      <c r="F106" s="3" t="s">
        <v>555</v>
      </c>
      <c r="G106" s="3" t="s">
        <v>556</v>
      </c>
      <c r="H106" s="2" t="s">
        <v>172</v>
      </c>
      <c r="I106" s="1">
        <v>3466</v>
      </c>
      <c r="J106" s="2" t="s">
        <v>172</v>
      </c>
      <c r="K106" s="179">
        <v>0</v>
      </c>
      <c r="L106" s="34" t="s">
        <v>563</v>
      </c>
      <c r="M106" s="1">
        <v>3</v>
      </c>
      <c r="N106" s="10">
        <v>0</v>
      </c>
      <c r="O106" s="3" t="s">
        <v>566</v>
      </c>
      <c r="P106" s="1" t="s">
        <v>559</v>
      </c>
      <c r="Q106" s="10">
        <v>1</v>
      </c>
      <c r="S106" s="11" t="s">
        <v>567</v>
      </c>
      <c r="T106" s="183" t="s">
        <v>568</v>
      </c>
      <c r="U106" s="27" t="s">
        <v>113</v>
      </c>
      <c r="V106" s="27">
        <v>0.75</v>
      </c>
      <c r="W106" s="16" t="s">
        <v>58</v>
      </c>
    </row>
    <row r="108" spans="1:23" x14ac:dyDescent="0.25">
      <c r="A108" s="40"/>
    </row>
    <row r="130" spans="1:23" x14ac:dyDescent="0.25">
      <c r="A130" s="40" t="s">
        <v>569</v>
      </c>
    </row>
    <row r="131" spans="1:23" ht="30" x14ac:dyDescent="0.25">
      <c r="A131" s="40" t="s">
        <v>570</v>
      </c>
    </row>
    <row r="132" spans="1:23" ht="409.6" thickBot="1" x14ac:dyDescent="0.3">
      <c r="A132" s="2" t="s">
        <v>276</v>
      </c>
      <c r="B132" s="2" t="s">
        <v>25</v>
      </c>
      <c r="C132" s="2">
        <v>0</v>
      </c>
      <c r="D132" s="2" t="s">
        <v>571</v>
      </c>
      <c r="E132" s="2">
        <v>2024</v>
      </c>
      <c r="F132" s="3" t="s">
        <v>572</v>
      </c>
      <c r="G132" s="3" t="s">
        <v>573</v>
      </c>
      <c r="H132" s="2" t="s">
        <v>311</v>
      </c>
      <c r="I132" s="1">
        <v>3567</v>
      </c>
      <c r="J132" s="2" t="s">
        <v>311</v>
      </c>
      <c r="K132" s="179">
        <v>0.99999998092650999</v>
      </c>
      <c r="M132" s="1">
        <v>1</v>
      </c>
      <c r="O132" s="3" t="s">
        <v>574</v>
      </c>
      <c r="P132" s="1" t="s">
        <v>559</v>
      </c>
      <c r="Q132" s="10">
        <v>0</v>
      </c>
      <c r="S132" s="4" t="s">
        <v>575</v>
      </c>
      <c r="T132" s="193" t="s">
        <v>576</v>
      </c>
      <c r="U132" s="154" t="s">
        <v>57</v>
      </c>
      <c r="V132" s="171">
        <v>1</v>
      </c>
      <c r="W132" s="154" t="s">
        <v>37</v>
      </c>
    </row>
    <row r="133" spans="1:23" ht="409.6" thickBot="1" x14ac:dyDescent="0.3">
      <c r="A133" s="2" t="s">
        <v>276</v>
      </c>
      <c r="B133" s="2" t="s">
        <v>25</v>
      </c>
      <c r="C133" s="2">
        <v>0</v>
      </c>
      <c r="D133" s="2" t="s">
        <v>571</v>
      </c>
      <c r="E133" s="2">
        <v>2024</v>
      </c>
      <c r="F133" s="3" t="s">
        <v>572</v>
      </c>
      <c r="G133" s="3" t="s">
        <v>573</v>
      </c>
      <c r="H133" s="2" t="s">
        <v>311</v>
      </c>
      <c r="I133" s="1">
        <v>3567</v>
      </c>
      <c r="J133" s="2" t="s">
        <v>311</v>
      </c>
      <c r="K133" s="179">
        <v>0.99999998092650999</v>
      </c>
      <c r="M133" s="1">
        <v>2</v>
      </c>
      <c r="O133" s="3" t="s">
        <v>577</v>
      </c>
      <c r="P133" s="1" t="s">
        <v>559</v>
      </c>
      <c r="Q133" s="10">
        <v>0</v>
      </c>
      <c r="S133" s="13" t="s">
        <v>578</v>
      </c>
      <c r="T133" s="193" t="s">
        <v>579</v>
      </c>
      <c r="U133" s="154" t="s">
        <v>57</v>
      </c>
      <c r="V133" s="171">
        <v>0</v>
      </c>
      <c r="W133" s="154" t="s">
        <v>58</v>
      </c>
    </row>
    <row r="134" spans="1:23" ht="409.6" thickBot="1" x14ac:dyDescent="0.3">
      <c r="A134" s="2" t="s">
        <v>276</v>
      </c>
      <c r="B134" s="2" t="s">
        <v>25</v>
      </c>
      <c r="C134" s="2">
        <v>0</v>
      </c>
      <c r="D134" s="2" t="s">
        <v>571</v>
      </c>
      <c r="E134" s="2">
        <v>2024</v>
      </c>
      <c r="F134" s="3" t="s">
        <v>572</v>
      </c>
      <c r="G134" s="3" t="s">
        <v>573</v>
      </c>
      <c r="H134" s="2" t="s">
        <v>311</v>
      </c>
      <c r="I134" s="1">
        <v>3567</v>
      </c>
      <c r="J134" s="2" t="s">
        <v>311</v>
      </c>
      <c r="K134" s="179">
        <v>0.99999998092650999</v>
      </c>
      <c r="M134" s="1">
        <v>3</v>
      </c>
      <c r="O134" s="3" t="s">
        <v>580</v>
      </c>
      <c r="P134" s="1" t="s">
        <v>581</v>
      </c>
      <c r="Q134" s="10">
        <v>0</v>
      </c>
      <c r="S134" s="13" t="s">
        <v>582</v>
      </c>
      <c r="T134" s="193" t="s">
        <v>583</v>
      </c>
      <c r="U134" s="154" t="s">
        <v>57</v>
      </c>
      <c r="V134" s="171">
        <v>0</v>
      </c>
      <c r="W134" s="154" t="s">
        <v>58</v>
      </c>
    </row>
    <row r="135" spans="1:23" ht="409.5" x14ac:dyDescent="0.25">
      <c r="A135" s="2" t="s">
        <v>276</v>
      </c>
      <c r="B135" s="2" t="s">
        <v>25</v>
      </c>
      <c r="C135" s="2">
        <v>0</v>
      </c>
      <c r="D135" s="2" t="s">
        <v>571</v>
      </c>
      <c r="E135" s="2">
        <v>2024</v>
      </c>
      <c r="F135" s="3" t="s">
        <v>572</v>
      </c>
      <c r="G135" s="3" t="s">
        <v>573</v>
      </c>
      <c r="H135" s="2" t="s">
        <v>311</v>
      </c>
      <c r="I135" s="1">
        <v>3567</v>
      </c>
      <c r="J135" s="2" t="s">
        <v>311</v>
      </c>
      <c r="K135" s="179">
        <v>0.99999998092650999</v>
      </c>
      <c r="M135" s="1">
        <v>4</v>
      </c>
      <c r="O135" s="3" t="s">
        <v>584</v>
      </c>
      <c r="P135" s="1" t="s">
        <v>559</v>
      </c>
      <c r="Q135" s="1">
        <v>0</v>
      </c>
      <c r="S135" s="4" t="s">
        <v>585</v>
      </c>
      <c r="T135" s="194" t="s">
        <v>586</v>
      </c>
      <c r="U135" s="36" t="s">
        <v>57</v>
      </c>
      <c r="V135" s="172">
        <v>1</v>
      </c>
      <c r="W135" s="36" t="s">
        <v>37</v>
      </c>
    </row>
    <row r="136" spans="1:23" ht="409.5" x14ac:dyDescent="0.25">
      <c r="A136" s="2" t="s">
        <v>276</v>
      </c>
      <c r="B136" s="2" t="s">
        <v>25</v>
      </c>
      <c r="C136" s="2">
        <v>0</v>
      </c>
      <c r="D136" s="2" t="s">
        <v>571</v>
      </c>
      <c r="E136" s="2">
        <v>2024</v>
      </c>
      <c r="F136" s="3" t="s">
        <v>572</v>
      </c>
      <c r="G136" s="3" t="s">
        <v>573</v>
      </c>
      <c r="H136" s="2" t="s">
        <v>311</v>
      </c>
      <c r="I136" s="1">
        <v>3567</v>
      </c>
      <c r="J136" s="2" t="s">
        <v>311</v>
      </c>
      <c r="K136" s="179">
        <v>0.99999998092650999</v>
      </c>
      <c r="M136" s="1">
        <v>6</v>
      </c>
      <c r="O136" s="3" t="s">
        <v>587</v>
      </c>
      <c r="P136" s="1" t="s">
        <v>559</v>
      </c>
      <c r="Q136" s="1">
        <v>0</v>
      </c>
      <c r="S136" s="13" t="s">
        <v>588</v>
      </c>
      <c r="T136" s="195" t="s">
        <v>589</v>
      </c>
      <c r="U136" s="2" t="s">
        <v>57</v>
      </c>
      <c r="V136" s="25">
        <v>0</v>
      </c>
      <c r="W136" s="2" t="s">
        <v>58</v>
      </c>
    </row>
    <row r="137" spans="1:23" ht="409.5" x14ac:dyDescent="0.25">
      <c r="A137" s="2" t="s">
        <v>276</v>
      </c>
      <c r="B137" s="2" t="s">
        <v>25</v>
      </c>
      <c r="C137" s="2">
        <v>0</v>
      </c>
      <c r="D137" s="2" t="s">
        <v>571</v>
      </c>
      <c r="E137" s="2">
        <v>2024</v>
      </c>
      <c r="F137" s="3" t="s">
        <v>572</v>
      </c>
      <c r="G137" s="3" t="s">
        <v>573</v>
      </c>
      <c r="H137" s="2" t="s">
        <v>311</v>
      </c>
      <c r="I137" s="1">
        <v>3567</v>
      </c>
      <c r="J137" s="2" t="s">
        <v>311</v>
      </c>
      <c r="K137" s="179">
        <v>0.99999998092650999</v>
      </c>
      <c r="M137" s="1">
        <v>7</v>
      </c>
      <c r="O137" s="3" t="s">
        <v>590</v>
      </c>
      <c r="P137" s="1" t="s">
        <v>559</v>
      </c>
      <c r="Q137" s="1">
        <v>0</v>
      </c>
      <c r="S137" s="13" t="s">
        <v>591</v>
      </c>
      <c r="T137" s="195" t="s">
        <v>592</v>
      </c>
      <c r="U137" s="2" t="s">
        <v>57</v>
      </c>
      <c r="V137" s="25">
        <v>1</v>
      </c>
      <c r="W137" s="2" t="s">
        <v>37</v>
      </c>
    </row>
    <row r="138" spans="1:23" ht="409.5" x14ac:dyDescent="0.25">
      <c r="A138" s="2" t="s">
        <v>276</v>
      </c>
      <c r="B138" s="2" t="s">
        <v>25</v>
      </c>
      <c r="C138" s="2">
        <v>0</v>
      </c>
      <c r="D138" s="2" t="s">
        <v>48</v>
      </c>
      <c r="E138" s="2">
        <v>2024</v>
      </c>
      <c r="F138" s="3" t="s">
        <v>593</v>
      </c>
      <c r="G138" s="3" t="s">
        <v>594</v>
      </c>
      <c r="H138" s="2" t="s">
        <v>29</v>
      </c>
      <c r="I138" s="1">
        <v>3610</v>
      </c>
      <c r="J138" s="2" t="s">
        <v>29</v>
      </c>
      <c r="K138" s="179">
        <v>0.96667003631591997</v>
      </c>
      <c r="L138" s="3" t="s">
        <v>595</v>
      </c>
      <c r="M138" s="1">
        <v>3</v>
      </c>
      <c r="O138" s="3" t="s">
        <v>596</v>
      </c>
      <c r="P138" s="1" t="s">
        <v>597</v>
      </c>
      <c r="Q138" s="12">
        <v>0.96667003631591997</v>
      </c>
      <c r="S138" s="13" t="s">
        <v>598</v>
      </c>
      <c r="T138" s="195" t="s">
        <v>599</v>
      </c>
      <c r="U138" s="2" t="s">
        <v>57</v>
      </c>
      <c r="V138" s="25">
        <v>1</v>
      </c>
      <c r="W138" s="2" t="s">
        <v>37</v>
      </c>
    </row>
    <row r="139" spans="1:23" ht="315.75" thickBot="1" x14ac:dyDescent="0.3">
      <c r="A139" s="2" t="s">
        <v>92</v>
      </c>
      <c r="B139" s="2" t="s">
        <v>93</v>
      </c>
      <c r="C139" s="2">
        <v>0</v>
      </c>
      <c r="E139" s="2">
        <v>2025</v>
      </c>
      <c r="F139" s="3" t="s">
        <v>258</v>
      </c>
      <c r="G139" s="3" t="s">
        <v>600</v>
      </c>
      <c r="H139" s="2" t="s">
        <v>96</v>
      </c>
      <c r="I139" s="1">
        <v>3735</v>
      </c>
      <c r="K139" s="179">
        <v>0.9</v>
      </c>
      <c r="M139" s="1">
        <v>1</v>
      </c>
      <c r="O139" s="3" t="s">
        <v>259</v>
      </c>
      <c r="P139" s="18">
        <v>46021</v>
      </c>
      <c r="Q139" s="12">
        <v>0</v>
      </c>
      <c r="S139" s="13"/>
      <c r="T139" s="196" t="s">
        <v>601</v>
      </c>
      <c r="U139" s="37" t="s">
        <v>57</v>
      </c>
      <c r="V139" s="173">
        <v>0.9</v>
      </c>
      <c r="W139" s="37" t="s">
        <v>602</v>
      </c>
    </row>
    <row r="140" spans="1:23" ht="255.75" thickBot="1" x14ac:dyDescent="0.3">
      <c r="A140" s="2" t="s">
        <v>92</v>
      </c>
      <c r="B140" s="2" t="s">
        <v>93</v>
      </c>
      <c r="C140" s="2">
        <v>0</v>
      </c>
      <c r="E140" s="2">
        <v>2025</v>
      </c>
      <c r="F140" s="3" t="s">
        <v>258</v>
      </c>
      <c r="G140" s="3" t="s">
        <v>600</v>
      </c>
      <c r="H140" s="2" t="s">
        <v>96</v>
      </c>
      <c r="I140" s="1">
        <v>3735</v>
      </c>
      <c r="K140" s="179">
        <v>0.9</v>
      </c>
      <c r="M140" s="1">
        <v>2</v>
      </c>
      <c r="O140" s="3" t="s">
        <v>603</v>
      </c>
      <c r="P140" s="18">
        <v>46021</v>
      </c>
      <c r="Q140" s="12">
        <v>0</v>
      </c>
      <c r="S140" s="13"/>
      <c r="T140" s="196" t="s">
        <v>604</v>
      </c>
      <c r="U140" s="37" t="s">
        <v>57</v>
      </c>
      <c r="V140" s="173">
        <v>1</v>
      </c>
      <c r="W140" s="37" t="s">
        <v>602</v>
      </c>
    </row>
    <row r="141" spans="1:23" ht="409.5" x14ac:dyDescent="0.25">
      <c r="A141" s="2" t="s">
        <v>276</v>
      </c>
      <c r="B141" s="2" t="s">
        <v>25</v>
      </c>
      <c r="C141" s="2">
        <v>0</v>
      </c>
      <c r="D141" s="2" t="s">
        <v>571</v>
      </c>
      <c r="E141" s="2">
        <v>2024</v>
      </c>
      <c r="F141" s="3" t="s">
        <v>572</v>
      </c>
      <c r="G141" s="3" t="s">
        <v>573</v>
      </c>
      <c r="H141" s="2" t="s">
        <v>311</v>
      </c>
      <c r="I141" s="1">
        <v>3567</v>
      </c>
      <c r="J141" s="2" t="s">
        <v>311</v>
      </c>
      <c r="K141" s="179">
        <v>0.99999998092650999</v>
      </c>
      <c r="M141" s="1">
        <v>5</v>
      </c>
      <c r="O141" s="21" t="s">
        <v>605</v>
      </c>
      <c r="P141" s="1" t="s">
        <v>559</v>
      </c>
      <c r="Q141" s="1">
        <v>0</v>
      </c>
      <c r="S141" s="38" t="s">
        <v>606</v>
      </c>
      <c r="T141" s="194"/>
      <c r="U141" s="39" t="s">
        <v>550</v>
      </c>
      <c r="V141" s="172">
        <v>1</v>
      </c>
      <c r="W141" s="36" t="s">
        <v>184</v>
      </c>
    </row>
    <row r="142" spans="1:23" ht="409.5" x14ac:dyDescent="0.25">
      <c r="A142" s="2" t="s">
        <v>276</v>
      </c>
      <c r="B142" s="2" t="s">
        <v>25</v>
      </c>
      <c r="C142" s="2">
        <v>0</v>
      </c>
      <c r="D142" s="2" t="s">
        <v>48</v>
      </c>
      <c r="E142" s="2">
        <v>2024</v>
      </c>
      <c r="F142" s="3" t="s">
        <v>593</v>
      </c>
      <c r="G142" s="3" t="s">
        <v>594</v>
      </c>
      <c r="H142" s="2" t="s">
        <v>29</v>
      </c>
      <c r="I142" s="1">
        <v>3610</v>
      </c>
      <c r="J142" s="2" t="s">
        <v>29</v>
      </c>
      <c r="K142" s="179">
        <v>0.96667003631591997</v>
      </c>
      <c r="L142" s="3" t="s">
        <v>595</v>
      </c>
      <c r="M142" s="1">
        <v>1</v>
      </c>
      <c r="O142" s="21" t="s">
        <v>607</v>
      </c>
      <c r="P142" s="1" t="s">
        <v>597</v>
      </c>
      <c r="Q142" s="12">
        <v>0.96667003631591997</v>
      </c>
      <c r="S142" s="35" t="s">
        <v>608</v>
      </c>
      <c r="T142" s="195"/>
      <c r="U142" s="40" t="s">
        <v>550</v>
      </c>
      <c r="V142" s="25">
        <v>1</v>
      </c>
      <c r="W142" s="2" t="s">
        <v>184</v>
      </c>
    </row>
    <row r="143" spans="1:23" ht="409.5" x14ac:dyDescent="0.25">
      <c r="A143" s="2" t="s">
        <v>276</v>
      </c>
      <c r="B143" s="2" t="s">
        <v>25</v>
      </c>
      <c r="C143" s="2">
        <v>0</v>
      </c>
      <c r="D143" s="2" t="s">
        <v>48</v>
      </c>
      <c r="E143" s="2">
        <v>2024</v>
      </c>
      <c r="F143" s="3" t="s">
        <v>593</v>
      </c>
      <c r="G143" s="3" t="s">
        <v>594</v>
      </c>
      <c r="H143" s="2" t="s">
        <v>29</v>
      </c>
      <c r="I143" s="1">
        <v>3610</v>
      </c>
      <c r="J143" s="2" t="s">
        <v>29</v>
      </c>
      <c r="K143" s="179">
        <v>0.96667003631591997</v>
      </c>
      <c r="L143" s="3" t="s">
        <v>595</v>
      </c>
      <c r="M143" s="1">
        <v>2</v>
      </c>
      <c r="O143" s="21" t="s">
        <v>609</v>
      </c>
      <c r="P143" s="1" t="s">
        <v>597</v>
      </c>
      <c r="Q143" s="12">
        <v>0.96667003631591997</v>
      </c>
      <c r="S143" s="35" t="s">
        <v>610</v>
      </c>
      <c r="T143" s="197"/>
      <c r="U143" s="40" t="s">
        <v>550</v>
      </c>
      <c r="V143" s="25">
        <v>1</v>
      </c>
      <c r="W143" s="2" t="s">
        <v>184</v>
      </c>
    </row>
    <row r="145" spans="1:23" x14ac:dyDescent="0.25">
      <c r="F145" s="21" t="s">
        <v>611</v>
      </c>
    </row>
    <row r="146" spans="1:23" ht="409.5" x14ac:dyDescent="0.25">
      <c r="A146" s="2" t="s">
        <v>92</v>
      </c>
      <c r="B146" s="2" t="s">
        <v>93</v>
      </c>
      <c r="C146" s="2">
        <v>3595</v>
      </c>
      <c r="D146" s="2" t="s">
        <v>391</v>
      </c>
      <c r="E146" s="2">
        <v>2025</v>
      </c>
      <c r="F146" s="3" t="s">
        <v>415</v>
      </c>
      <c r="G146" s="3" t="s">
        <v>416</v>
      </c>
      <c r="H146" s="2" t="s">
        <v>172</v>
      </c>
      <c r="I146" s="1">
        <v>3825</v>
      </c>
      <c r="J146" s="2" t="s">
        <v>172</v>
      </c>
      <c r="K146" s="179">
        <v>0.67</v>
      </c>
      <c r="M146" s="1">
        <v>3</v>
      </c>
      <c r="N146" s="1">
        <v>43540</v>
      </c>
      <c r="O146" s="3" t="s">
        <v>612</v>
      </c>
      <c r="P146" s="18">
        <v>46021</v>
      </c>
      <c r="Q146" s="10">
        <v>0.99</v>
      </c>
      <c r="T146" s="182" t="s">
        <v>613</v>
      </c>
      <c r="U146" s="156" t="s">
        <v>113</v>
      </c>
      <c r="V146" s="27">
        <v>1</v>
      </c>
      <c r="W146" s="16" t="s">
        <v>184</v>
      </c>
    </row>
    <row r="147" spans="1:23" ht="409.5" x14ac:dyDescent="0.25">
      <c r="A147" s="2" t="s">
        <v>92</v>
      </c>
      <c r="B147" s="2" t="s">
        <v>93</v>
      </c>
      <c r="C147" s="2">
        <v>3595</v>
      </c>
      <c r="D147" s="2" t="s">
        <v>391</v>
      </c>
      <c r="E147" s="2">
        <v>2025</v>
      </c>
      <c r="F147" s="3" t="s">
        <v>415</v>
      </c>
      <c r="G147" s="3" t="s">
        <v>416</v>
      </c>
      <c r="H147" s="2" t="s">
        <v>172</v>
      </c>
      <c r="I147" s="1">
        <v>3825</v>
      </c>
      <c r="J147" s="2" t="s">
        <v>172</v>
      </c>
      <c r="K147" s="179">
        <v>0.67</v>
      </c>
      <c r="M147" s="1">
        <v>4</v>
      </c>
      <c r="N147" s="1">
        <v>43540</v>
      </c>
      <c r="O147" s="3" t="s">
        <v>614</v>
      </c>
      <c r="P147" s="18">
        <v>46021</v>
      </c>
      <c r="Q147" s="10">
        <v>0.99</v>
      </c>
      <c r="T147" s="182" t="s">
        <v>615</v>
      </c>
      <c r="U147" s="156" t="s">
        <v>113</v>
      </c>
      <c r="V147" s="27">
        <v>1</v>
      </c>
      <c r="W147" s="16" t="s">
        <v>184</v>
      </c>
    </row>
    <row r="149" spans="1:23" ht="30" x14ac:dyDescent="0.25">
      <c r="A149" s="40" t="s">
        <v>611</v>
      </c>
    </row>
    <row r="150" spans="1:23" ht="409.5" x14ac:dyDescent="0.25">
      <c r="A150" s="2" t="s">
        <v>92</v>
      </c>
      <c r="B150" s="2" t="s">
        <v>93</v>
      </c>
      <c r="C150" s="2">
        <v>3595</v>
      </c>
      <c r="D150" s="2" t="s">
        <v>391</v>
      </c>
      <c r="E150" s="2">
        <v>2025</v>
      </c>
      <c r="F150" s="3" t="s">
        <v>427</v>
      </c>
      <c r="G150" s="3" t="s">
        <v>427</v>
      </c>
      <c r="H150" s="2" t="s">
        <v>172</v>
      </c>
      <c r="I150" s="1">
        <v>3826</v>
      </c>
      <c r="J150" s="2" t="s">
        <v>172</v>
      </c>
      <c r="K150" s="179">
        <v>0.875</v>
      </c>
      <c r="M150" s="1">
        <v>2</v>
      </c>
      <c r="N150" s="1">
        <v>43544</v>
      </c>
      <c r="O150" s="3" t="s">
        <v>616</v>
      </c>
      <c r="P150" s="41">
        <v>45962</v>
      </c>
      <c r="Q150" s="10">
        <v>1</v>
      </c>
      <c r="S150" s="4" t="s">
        <v>431</v>
      </c>
      <c r="T150" s="42" t="s">
        <v>617</v>
      </c>
      <c r="U150" s="16" t="s">
        <v>433</v>
      </c>
      <c r="V150" s="27">
        <v>1</v>
      </c>
      <c r="W150" s="27" t="s">
        <v>184</v>
      </c>
    </row>
    <row r="151" spans="1:23" ht="352.5" customHeight="1" x14ac:dyDescent="0.25">
      <c r="K151" s="179"/>
      <c r="P151" s="41"/>
      <c r="Q151" s="10"/>
      <c r="T151" s="183"/>
      <c r="U151" s="19" t="s">
        <v>113</v>
      </c>
      <c r="V151" s="27">
        <v>1</v>
      </c>
      <c r="W151" s="16" t="s">
        <v>184</v>
      </c>
    </row>
    <row r="170" spans="1:29" ht="45" x14ac:dyDescent="0.25">
      <c r="A170" s="2" t="s">
        <v>618</v>
      </c>
    </row>
    <row r="171" spans="1:29" ht="409.5" x14ac:dyDescent="0.25">
      <c r="A171" s="16" t="s">
        <v>92</v>
      </c>
      <c r="B171" s="19" t="s">
        <v>93</v>
      </c>
      <c r="C171" s="19"/>
      <c r="D171" s="16" t="s">
        <v>619</v>
      </c>
      <c r="E171" s="16">
        <v>2023</v>
      </c>
      <c r="F171" s="23" t="s">
        <v>620</v>
      </c>
      <c r="G171" s="23"/>
      <c r="H171" s="16" t="s">
        <v>96</v>
      </c>
      <c r="I171" s="43">
        <v>3378</v>
      </c>
      <c r="J171" s="19" t="s">
        <v>96</v>
      </c>
      <c r="K171" s="181">
        <v>1.000000038147</v>
      </c>
      <c r="L171" s="23" t="s">
        <v>621</v>
      </c>
      <c r="M171" s="44">
        <v>1</v>
      </c>
      <c r="N171" s="17"/>
      <c r="O171" s="45" t="s">
        <v>622</v>
      </c>
      <c r="P171" s="17" t="s">
        <v>544</v>
      </c>
      <c r="Q171" s="46" t="s">
        <v>623</v>
      </c>
      <c r="R171" s="49" t="s">
        <v>624</v>
      </c>
      <c r="S171" s="47">
        <v>1</v>
      </c>
      <c r="T171" s="182" t="s">
        <v>625</v>
      </c>
      <c r="U171" s="16" t="s">
        <v>626</v>
      </c>
      <c r="V171" s="16">
        <v>100</v>
      </c>
      <c r="W171" s="16" t="s">
        <v>184</v>
      </c>
    </row>
    <row r="172" spans="1:29" ht="409.5" x14ac:dyDescent="0.25">
      <c r="A172" s="16" t="s">
        <v>92</v>
      </c>
      <c r="B172" s="16" t="s">
        <v>93</v>
      </c>
      <c r="C172" s="16"/>
      <c r="D172" s="16" t="s">
        <v>619</v>
      </c>
      <c r="E172" s="16">
        <v>2023</v>
      </c>
      <c r="F172" s="23" t="s">
        <v>620</v>
      </c>
      <c r="G172" s="23"/>
      <c r="H172" s="16" t="s">
        <v>96</v>
      </c>
      <c r="I172" s="43">
        <v>3378</v>
      </c>
      <c r="J172" s="16" t="s">
        <v>96</v>
      </c>
      <c r="K172" s="181">
        <v>1.000000038147</v>
      </c>
      <c r="L172" s="23" t="s">
        <v>621</v>
      </c>
      <c r="M172" s="17">
        <v>2</v>
      </c>
      <c r="N172" s="17"/>
      <c r="O172" s="45" t="s">
        <v>627</v>
      </c>
      <c r="P172" s="17" t="s">
        <v>544</v>
      </c>
      <c r="Q172" s="46" t="s">
        <v>628</v>
      </c>
      <c r="R172" s="49" t="s">
        <v>624</v>
      </c>
      <c r="S172" s="47">
        <v>0.6</v>
      </c>
      <c r="T172" s="182" t="s">
        <v>629</v>
      </c>
      <c r="U172" s="16" t="s">
        <v>626</v>
      </c>
      <c r="V172" s="16">
        <v>60</v>
      </c>
      <c r="W172" s="16" t="s">
        <v>58</v>
      </c>
    </row>
    <row r="173" spans="1:29" ht="409.5" x14ac:dyDescent="0.25">
      <c r="A173" s="16" t="s">
        <v>92</v>
      </c>
      <c r="B173" s="16" t="s">
        <v>93</v>
      </c>
      <c r="C173" s="16"/>
      <c r="D173" s="16" t="s">
        <v>619</v>
      </c>
      <c r="E173" s="16">
        <v>2023</v>
      </c>
      <c r="F173" s="23" t="s">
        <v>620</v>
      </c>
      <c r="G173" s="23"/>
      <c r="H173" s="16" t="s">
        <v>96</v>
      </c>
      <c r="I173" s="43">
        <v>3378</v>
      </c>
      <c r="J173" s="16" t="s">
        <v>96</v>
      </c>
      <c r="K173" s="181">
        <v>1.000000038147</v>
      </c>
      <c r="L173" s="23" t="s">
        <v>621</v>
      </c>
      <c r="M173" s="17">
        <v>3</v>
      </c>
      <c r="N173" s="17"/>
      <c r="O173" s="45" t="s">
        <v>630</v>
      </c>
      <c r="P173" s="17" t="s">
        <v>544</v>
      </c>
      <c r="Q173" s="46" t="s">
        <v>631</v>
      </c>
      <c r="R173" s="49" t="s">
        <v>624</v>
      </c>
      <c r="S173" s="47">
        <v>0.5</v>
      </c>
      <c r="T173" s="182" t="s">
        <v>632</v>
      </c>
      <c r="U173" s="16" t="s">
        <v>626</v>
      </c>
      <c r="V173" s="16">
        <v>50</v>
      </c>
      <c r="W173" s="16" t="s">
        <v>58</v>
      </c>
    </row>
    <row r="174" spans="1:29" ht="409.5" x14ac:dyDescent="0.25">
      <c r="A174" s="16" t="s">
        <v>92</v>
      </c>
      <c r="B174" s="19" t="s">
        <v>633</v>
      </c>
      <c r="C174" s="19"/>
      <c r="D174" s="16" t="s">
        <v>634</v>
      </c>
      <c r="E174" s="16">
        <v>2024</v>
      </c>
      <c r="F174" s="23" t="s">
        <v>635</v>
      </c>
      <c r="G174" s="23" t="s">
        <v>636</v>
      </c>
      <c r="H174" s="16" t="s">
        <v>637</v>
      </c>
      <c r="I174" s="43">
        <v>3619</v>
      </c>
      <c r="J174" s="19" t="s">
        <v>637</v>
      </c>
      <c r="K174" s="181">
        <v>1</v>
      </c>
      <c r="L174" s="49" t="s">
        <v>638</v>
      </c>
      <c r="M174" s="44">
        <v>1</v>
      </c>
      <c r="N174" s="17"/>
      <c r="O174" s="45" t="s">
        <v>639</v>
      </c>
      <c r="P174" s="17" t="s">
        <v>53</v>
      </c>
      <c r="Q174" s="46" t="s">
        <v>640</v>
      </c>
      <c r="R174" s="49" t="s">
        <v>624</v>
      </c>
      <c r="S174" s="47">
        <v>0</v>
      </c>
      <c r="T174" s="182" t="s">
        <v>641</v>
      </c>
      <c r="U174" s="16" t="s">
        <v>642</v>
      </c>
      <c r="V174" s="16">
        <v>100</v>
      </c>
      <c r="W174" s="16" t="s">
        <v>58</v>
      </c>
      <c r="AC174" s="48"/>
    </row>
    <row r="175" spans="1:29" ht="409.5" customHeight="1" x14ac:dyDescent="0.25">
      <c r="A175" s="16" t="s">
        <v>92</v>
      </c>
      <c r="B175" s="19" t="s">
        <v>277</v>
      </c>
      <c r="C175" s="19"/>
      <c r="D175" s="16" t="s">
        <v>554</v>
      </c>
      <c r="E175" s="16">
        <v>2024</v>
      </c>
      <c r="F175" s="23" t="s">
        <v>643</v>
      </c>
      <c r="G175" s="23" t="s">
        <v>644</v>
      </c>
      <c r="H175" s="16" t="s">
        <v>172</v>
      </c>
      <c r="I175" s="43">
        <v>3468</v>
      </c>
      <c r="J175" s="19" t="s">
        <v>172</v>
      </c>
      <c r="K175" s="181">
        <v>1</v>
      </c>
      <c r="L175" s="23" t="s">
        <v>645</v>
      </c>
      <c r="M175" s="44">
        <v>2</v>
      </c>
      <c r="N175" s="17"/>
      <c r="O175" s="45" t="s">
        <v>646</v>
      </c>
      <c r="P175" s="17" t="s">
        <v>559</v>
      </c>
      <c r="Q175" s="46" t="s">
        <v>647</v>
      </c>
      <c r="R175" s="49" t="s">
        <v>624</v>
      </c>
      <c r="S175" s="47">
        <v>0.1</v>
      </c>
      <c r="T175" s="182" t="s">
        <v>648</v>
      </c>
      <c r="U175" s="16" t="s">
        <v>649</v>
      </c>
      <c r="V175" s="16">
        <v>100</v>
      </c>
      <c r="W175" s="16" t="s">
        <v>184</v>
      </c>
    </row>
    <row r="176" spans="1:29" ht="409.6" customHeight="1" x14ac:dyDescent="0.25">
      <c r="A176" s="16" t="s">
        <v>92</v>
      </c>
      <c r="B176" s="16" t="s">
        <v>93</v>
      </c>
      <c r="C176" s="16"/>
      <c r="D176" s="16" t="s">
        <v>619</v>
      </c>
      <c r="E176" s="16">
        <v>2023</v>
      </c>
      <c r="F176" s="23" t="s">
        <v>650</v>
      </c>
      <c r="G176" s="23"/>
      <c r="H176" s="16" t="s">
        <v>96</v>
      </c>
      <c r="I176" s="43">
        <v>3379</v>
      </c>
      <c r="J176" s="16" t="s">
        <v>96</v>
      </c>
      <c r="K176" s="181">
        <v>0.99999998092650999</v>
      </c>
      <c r="L176" s="23" t="s">
        <v>651</v>
      </c>
      <c r="M176" s="44">
        <v>5</v>
      </c>
      <c r="N176" s="17"/>
      <c r="O176" s="45" t="s">
        <v>652</v>
      </c>
      <c r="P176" s="17" t="s">
        <v>559</v>
      </c>
      <c r="Q176" s="46" t="s">
        <v>653</v>
      </c>
      <c r="R176" s="49" t="s">
        <v>624</v>
      </c>
      <c r="S176" s="47">
        <v>0.7</v>
      </c>
      <c r="T176" s="182" t="s">
        <v>654</v>
      </c>
      <c r="U176" s="16" t="s">
        <v>655</v>
      </c>
      <c r="V176" s="16">
        <v>80</v>
      </c>
      <c r="W176" s="16" t="s">
        <v>58</v>
      </c>
    </row>
  </sheetData>
  <autoFilter ref="A2:W90" xr:uid="{9DE41AD2-1061-4B4E-928C-BEE7863F61B5}"/>
  <mergeCells count="1">
    <mergeCell ref="T1:W1"/>
  </mergeCells>
  <conditionalFormatting sqref="V80:V81">
    <cfRule type="containsText" dxfId="319" priority="19" operator="containsText" text="100%">
      <formula>NOT(ISERROR(SEARCH("100%",V80)))</formula>
    </cfRule>
    <cfRule type="containsText" dxfId="318" priority="20" operator="containsText" text="100">
      <formula>NOT(ISERROR(SEARCH("100",V80)))</formula>
    </cfRule>
  </conditionalFormatting>
  <conditionalFormatting sqref="W2">
    <cfRule type="containsText" dxfId="317" priority="21" operator="containsText" text="Ejecución">
      <formula>NOT(ISERROR(SEARCH("Ejecución",W2)))</formula>
    </cfRule>
    <cfRule type="containsText" dxfId="316" priority="22" operator="containsText" text="Cumplida Extemporánea">
      <formula>NOT(ISERROR(SEARCH("Cumplida Extemporánea",W2)))</formula>
    </cfRule>
    <cfRule type="containsText" dxfId="315" priority="23" operator="containsText" text="Vencida">
      <formula>NOT(ISERROR(SEARCH("Vencida",W2)))</formula>
    </cfRule>
    <cfRule type="containsText" dxfId="314" priority="24" operator="containsText" text="Cumplida Extemporánea">
      <formula>NOT(ISERROR(SEARCH("Cumplida Extemporánea",W2)))</formula>
    </cfRule>
    <cfRule type="containsText" dxfId="313" priority="25" operator="containsText" text="Cumplida Extemporanea">
      <formula>NOT(ISERROR(SEARCH("Cumplida Extemporanea",W2)))</formula>
    </cfRule>
    <cfRule type="containsText" dxfId="312" priority="26" operator="containsText" text="Cumplida">
      <formula>NOT(ISERROR(SEARCH("Cumplida",W2)))</formula>
    </cfRule>
    <cfRule type="containsText" dxfId="311" priority="27" operator="containsText" text="Cumplida">
      <formula>NOT(ISERROR(SEARCH("Cumplida",W2)))</formula>
    </cfRule>
    <cfRule type="containsText" dxfId="310" priority="28" operator="containsText" text="Vencida">
      <formula>NOT(ISERROR(SEARCH("Vencida",W2)))</formula>
    </cfRule>
    <cfRule type="containsText" dxfId="309" priority="29" operator="containsText" text="Cumplida Extemporánea">
      <formula>NOT(ISERROR(SEARCH("Cumplida Extemporánea",W2)))</formula>
    </cfRule>
  </conditionalFormatting>
  <conditionalFormatting sqref="T171">
    <cfRule type="containsText" dxfId="308" priority="1" operator="containsText" text="Ejecución">
      <formula>NOT(ISERROR(SEARCH("Ejecución",T171)))</formula>
    </cfRule>
    <cfRule type="containsText" dxfId="307" priority="2" operator="containsText" text="Cumplida Extemporánea">
      <formula>NOT(ISERROR(SEARCH("Cumplida Extemporánea",T171)))</formula>
    </cfRule>
    <cfRule type="containsText" dxfId="306" priority="3" operator="containsText" text="Vencida">
      <formula>NOT(ISERROR(SEARCH("Vencida",T171)))</formula>
    </cfRule>
    <cfRule type="containsText" dxfId="305" priority="4" operator="containsText" text="Cumplida Extemporánea">
      <formula>NOT(ISERROR(SEARCH("Cumplida Extemporánea",T171)))</formula>
    </cfRule>
    <cfRule type="containsText" dxfId="304" priority="5" operator="containsText" text="Cumplida Extemporanea">
      <formula>NOT(ISERROR(SEARCH("Cumplida Extemporanea",T171)))</formula>
    </cfRule>
    <cfRule type="containsText" dxfId="303" priority="6" operator="containsText" text="Cumplida">
      <formula>NOT(ISERROR(SEARCH("Cumplida",T171)))</formula>
    </cfRule>
    <cfRule type="containsText" dxfId="302" priority="7" operator="containsText" text="Cumplida">
      <formula>NOT(ISERROR(SEARCH("Cumplida",T171)))</formula>
    </cfRule>
    <cfRule type="containsText" dxfId="301" priority="8" operator="containsText" text="Vencida">
      <formula>NOT(ISERROR(SEARCH("Vencida",T171)))</formula>
    </cfRule>
    <cfRule type="containsText" dxfId="300" priority="9" operator="containsText" text="Cumplida Extemporánea">
      <formula>NOT(ISERROR(SEARCH("Cumplida Extemporánea",T171)))</formula>
    </cfRule>
  </conditionalFormatting>
  <dataValidations count="1">
    <dataValidation type="list" allowBlank="1" showInputMessage="1" showErrorMessage="1" sqref="W71:W123 W38 W132:W143 W40:W42 W64:W69 W44 W24:W36 W146:W147 W3:W22 W176 W150:W151" xr:uid="{543EED6F-64B4-4979-9BFA-4BD938EA12C9}">
      <formula1>"ABIERTA,CUMPLIDA,CUMPLIDA EXTEMPORANEA,CUMPLIDA PENDIENTE EFECTIVIDAD,VENCIDA"</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45912-E3DC-4853-8FAB-92C02F53569B}">
  <dimension ref="B18:Y102"/>
  <sheetViews>
    <sheetView topLeftCell="B67" zoomScale="68" zoomScaleNormal="68" workbookViewId="0">
      <selection activeCell="J78" sqref="J78"/>
    </sheetView>
  </sheetViews>
  <sheetFormatPr baseColWidth="10" defaultRowHeight="15" x14ac:dyDescent="0.25"/>
  <cols>
    <col min="3" max="3" width="48.140625" customWidth="1"/>
    <col min="6" max="6" width="52.42578125" customWidth="1"/>
    <col min="7" max="7" width="18" customWidth="1"/>
    <col min="8" max="8" width="17.28515625" customWidth="1"/>
    <col min="9" max="9" width="16.85546875" customWidth="1"/>
    <col min="10" max="10" width="17.7109375" customWidth="1"/>
    <col min="11" max="11" width="36" customWidth="1"/>
    <col min="13" max="13" width="0" hidden="1" customWidth="1"/>
    <col min="22" max="22" width="16.42578125" customWidth="1"/>
  </cols>
  <sheetData>
    <row r="18" spans="2:22" ht="15" customHeight="1" x14ac:dyDescent="0.25">
      <c r="B18" s="218" t="s">
        <v>656</v>
      </c>
      <c r="C18" s="218"/>
      <c r="D18" s="218"/>
      <c r="E18" s="218"/>
      <c r="F18" s="218"/>
      <c r="G18" s="218"/>
      <c r="H18" s="50"/>
    </row>
    <row r="19" spans="2:22" x14ac:dyDescent="0.25">
      <c r="B19" s="51" t="s">
        <v>657</v>
      </c>
      <c r="C19" s="51" t="s">
        <v>2</v>
      </c>
      <c r="D19" s="51">
        <v>2023</v>
      </c>
      <c r="E19" s="51">
        <v>2024</v>
      </c>
      <c r="F19" s="51">
        <v>2025</v>
      </c>
      <c r="G19" s="51" t="s">
        <v>658</v>
      </c>
      <c r="H19" s="50"/>
    </row>
    <row r="20" spans="2:22" x14ac:dyDescent="0.25">
      <c r="B20" s="51">
        <v>1</v>
      </c>
      <c r="C20" s="51" t="s">
        <v>24</v>
      </c>
      <c r="D20" s="51">
        <v>0</v>
      </c>
      <c r="E20" s="51">
        <f>H26+H49+H65</f>
        <v>30</v>
      </c>
      <c r="F20" s="51">
        <v>0</v>
      </c>
      <c r="G20" s="51">
        <f>SUM(D20:F20)</f>
        <v>30</v>
      </c>
      <c r="H20" s="50"/>
    </row>
    <row r="21" spans="2:22" x14ac:dyDescent="0.25">
      <c r="B21" s="218" t="s">
        <v>659</v>
      </c>
      <c r="C21" s="218"/>
      <c r="D21" s="51">
        <f>SUM(D20:D20)</f>
        <v>0</v>
      </c>
      <c r="E21" s="51"/>
      <c r="F21" s="51">
        <f>SUM(F20:F20)</f>
        <v>0</v>
      </c>
      <c r="G21" s="52">
        <f t="shared" ref="G21" si="0">SUM(D21:F21)</f>
        <v>0</v>
      </c>
      <c r="H21" s="50"/>
    </row>
    <row r="22" spans="2:22" x14ac:dyDescent="0.25">
      <c r="B22" s="201" t="s">
        <v>660</v>
      </c>
      <c r="C22" s="201"/>
      <c r="D22" s="15">
        <f>SUM(D21)</f>
        <v>0</v>
      </c>
      <c r="E22" s="15">
        <f>SUM(E20:E21)</f>
        <v>30</v>
      </c>
      <c r="F22" s="15">
        <f>SUM(F21)</f>
        <v>0</v>
      </c>
      <c r="G22" s="53">
        <f>SUM(B22:F22)</f>
        <v>30</v>
      </c>
      <c r="H22" s="50"/>
    </row>
    <row r="24" spans="2:22" ht="15" customHeight="1" x14ac:dyDescent="0.25">
      <c r="F24" s="200" t="s">
        <v>2</v>
      </c>
      <c r="G24" s="204" t="s">
        <v>661</v>
      </c>
      <c r="H24" s="205"/>
      <c r="I24" s="205"/>
      <c r="J24" s="206"/>
      <c r="R24" s="54" t="s">
        <v>8</v>
      </c>
      <c r="S24" s="55" t="s">
        <v>2</v>
      </c>
      <c r="T24" s="55" t="s">
        <v>9</v>
      </c>
      <c r="U24" s="55" t="s">
        <v>662</v>
      </c>
      <c r="V24" s="55" t="s">
        <v>663</v>
      </c>
    </row>
    <row r="25" spans="2:22" ht="40.5" x14ac:dyDescent="0.25">
      <c r="F25" s="200"/>
      <c r="G25" s="54" t="s">
        <v>664</v>
      </c>
      <c r="H25" s="54" t="s">
        <v>665</v>
      </c>
      <c r="I25" s="54" t="s">
        <v>666</v>
      </c>
      <c r="J25" s="54" t="s">
        <v>8</v>
      </c>
      <c r="R25" s="207" t="s">
        <v>29</v>
      </c>
      <c r="S25" s="210" t="s">
        <v>276</v>
      </c>
      <c r="T25" s="15">
        <v>3460</v>
      </c>
      <c r="U25" s="15">
        <v>100</v>
      </c>
      <c r="V25" s="15" t="s">
        <v>667</v>
      </c>
    </row>
    <row r="26" spans="2:22" ht="25.5" x14ac:dyDescent="0.25">
      <c r="F26" s="51" t="s">
        <v>276</v>
      </c>
      <c r="G26" s="15">
        <v>0</v>
      </c>
      <c r="H26" s="15">
        <v>15</v>
      </c>
      <c r="I26" s="15">
        <v>0</v>
      </c>
      <c r="J26" s="56" t="s">
        <v>29</v>
      </c>
      <c r="R26" s="208"/>
      <c r="S26" s="211"/>
      <c r="T26" s="15">
        <v>3605</v>
      </c>
      <c r="U26" s="15">
        <v>50</v>
      </c>
      <c r="V26" s="15" t="s">
        <v>668</v>
      </c>
    </row>
    <row r="27" spans="2:22" x14ac:dyDescent="0.25">
      <c r="R27" s="208"/>
      <c r="S27" s="211"/>
      <c r="T27" s="15">
        <v>3609</v>
      </c>
      <c r="U27" s="15">
        <v>13.33</v>
      </c>
      <c r="V27" s="15" t="s">
        <v>668</v>
      </c>
    </row>
    <row r="28" spans="2:22" ht="40.5" customHeight="1" x14ac:dyDescent="0.25">
      <c r="R28" s="208"/>
      <c r="S28" s="211"/>
      <c r="T28" s="15">
        <v>3607</v>
      </c>
      <c r="U28" s="15">
        <v>100</v>
      </c>
      <c r="V28" s="15" t="s">
        <v>667</v>
      </c>
    </row>
    <row r="29" spans="2:22" ht="90" customHeight="1" x14ac:dyDescent="0.25">
      <c r="C29" s="57" t="s">
        <v>1</v>
      </c>
      <c r="D29" s="55" t="s">
        <v>2</v>
      </c>
      <c r="E29" s="57" t="s">
        <v>5</v>
      </c>
      <c r="F29" s="57" t="s">
        <v>8</v>
      </c>
      <c r="G29" s="58" t="s">
        <v>9</v>
      </c>
      <c r="H29" s="57" t="s">
        <v>13</v>
      </c>
      <c r="I29" s="57" t="s">
        <v>14</v>
      </c>
      <c r="J29" s="59" t="s">
        <v>21</v>
      </c>
      <c r="K29" s="60" t="s">
        <v>22</v>
      </c>
      <c r="L29" s="61" t="s">
        <v>23</v>
      </c>
      <c r="N29" s="213" t="s">
        <v>669</v>
      </c>
      <c r="O29" s="217"/>
      <c r="P29" s="217"/>
      <c r="R29" s="209"/>
      <c r="S29" s="212"/>
      <c r="T29" s="15">
        <v>3610</v>
      </c>
      <c r="U29" s="15">
        <v>100</v>
      </c>
      <c r="V29" s="15" t="s">
        <v>667</v>
      </c>
    </row>
    <row r="30" spans="2:22" x14ac:dyDescent="0.25">
      <c r="C30" s="51" t="s">
        <v>24</v>
      </c>
      <c r="D30" s="62" t="s">
        <v>25</v>
      </c>
      <c r="E30" s="51">
        <v>2024</v>
      </c>
      <c r="F30" s="51" t="s">
        <v>29</v>
      </c>
      <c r="G30" s="63">
        <v>3460</v>
      </c>
      <c r="H30" s="51">
        <v>1</v>
      </c>
      <c r="I30" s="51">
        <v>32845</v>
      </c>
      <c r="J30" s="64">
        <v>1</v>
      </c>
      <c r="K30" s="65" t="s">
        <v>37</v>
      </c>
      <c r="L30" s="66">
        <v>0.25</v>
      </c>
      <c r="N30">
        <v>100</v>
      </c>
      <c r="O30">
        <f>N30+N31+N32+N35</f>
        <v>400</v>
      </c>
      <c r="P30" s="67">
        <f>O30/4</f>
        <v>100</v>
      </c>
    </row>
    <row r="31" spans="2:22" x14ac:dyDescent="0.25">
      <c r="C31" s="51" t="s">
        <v>24</v>
      </c>
      <c r="D31" s="62" t="s">
        <v>25</v>
      </c>
      <c r="E31" s="51">
        <v>2024</v>
      </c>
      <c r="F31" s="51" t="s">
        <v>29</v>
      </c>
      <c r="G31" s="63">
        <v>3460</v>
      </c>
      <c r="H31" s="51">
        <v>2</v>
      </c>
      <c r="I31" s="51">
        <v>32846</v>
      </c>
      <c r="J31" s="64">
        <v>1</v>
      </c>
      <c r="K31" s="65" t="s">
        <v>37</v>
      </c>
      <c r="L31" s="66">
        <v>0.25</v>
      </c>
      <c r="N31">
        <v>100</v>
      </c>
    </row>
    <row r="32" spans="2:22" x14ac:dyDescent="0.25">
      <c r="C32" s="51" t="s">
        <v>24</v>
      </c>
      <c r="D32" s="62" t="s">
        <v>25</v>
      </c>
      <c r="E32" s="51">
        <v>2024</v>
      </c>
      <c r="F32" s="51" t="s">
        <v>29</v>
      </c>
      <c r="G32" s="63">
        <v>3460</v>
      </c>
      <c r="H32" s="51">
        <v>3</v>
      </c>
      <c r="I32" s="51">
        <v>32847</v>
      </c>
      <c r="J32" s="68">
        <v>1</v>
      </c>
      <c r="K32" s="69" t="s">
        <v>37</v>
      </c>
      <c r="L32" s="70">
        <v>0.25</v>
      </c>
      <c r="N32">
        <v>100</v>
      </c>
    </row>
    <row r="33" spans="3:25" ht="15" customHeight="1" x14ac:dyDescent="0.25">
      <c r="C33" s="51" t="s">
        <v>24</v>
      </c>
      <c r="D33" s="62" t="s">
        <v>25</v>
      </c>
      <c r="E33" s="51">
        <v>2024</v>
      </c>
      <c r="F33" s="51" t="s">
        <v>29</v>
      </c>
      <c r="G33" s="51">
        <v>3605</v>
      </c>
      <c r="H33" s="51">
        <v>1</v>
      </c>
      <c r="I33" s="51">
        <v>37025</v>
      </c>
      <c r="J33" s="71">
        <v>0</v>
      </c>
      <c r="K33" s="65" t="s">
        <v>58</v>
      </c>
      <c r="L33" s="66">
        <v>0.55000000000000004</v>
      </c>
      <c r="N33">
        <v>0</v>
      </c>
      <c r="O33">
        <f>N33+N41</f>
        <v>100</v>
      </c>
      <c r="P33" s="72">
        <f>O33/2</f>
        <v>50</v>
      </c>
      <c r="R33" s="215" t="s">
        <v>22</v>
      </c>
      <c r="S33" s="216"/>
      <c r="T33" s="216"/>
      <c r="U33" s="216"/>
      <c r="V33" s="216"/>
      <c r="W33" s="216"/>
      <c r="X33" s="216"/>
      <c r="Y33" s="216"/>
    </row>
    <row r="34" spans="3:25" ht="38.25" x14ac:dyDescent="0.25">
      <c r="C34" s="51" t="s">
        <v>24</v>
      </c>
      <c r="D34" s="62" t="s">
        <v>25</v>
      </c>
      <c r="E34" s="51">
        <v>2024</v>
      </c>
      <c r="F34" s="51" t="s">
        <v>29</v>
      </c>
      <c r="G34" s="73">
        <v>3609</v>
      </c>
      <c r="H34" s="51">
        <v>1</v>
      </c>
      <c r="I34" s="51">
        <v>37109</v>
      </c>
      <c r="J34" s="68">
        <v>0.2</v>
      </c>
      <c r="K34" s="69" t="s">
        <v>58</v>
      </c>
      <c r="L34" s="74">
        <v>0.13</v>
      </c>
      <c r="N34">
        <v>20</v>
      </c>
      <c r="O34">
        <f>N34+N36+N37</f>
        <v>40</v>
      </c>
      <c r="P34" s="75">
        <f>O34/3</f>
        <v>13.333333333333334</v>
      </c>
      <c r="R34" s="55" t="s">
        <v>2</v>
      </c>
      <c r="S34" s="55" t="s">
        <v>8</v>
      </c>
      <c r="T34" s="55" t="s">
        <v>569</v>
      </c>
      <c r="U34" s="55" t="s">
        <v>670</v>
      </c>
      <c r="V34" s="55" t="s">
        <v>671</v>
      </c>
      <c r="W34" s="55" t="s">
        <v>672</v>
      </c>
      <c r="X34" s="55" t="s">
        <v>673</v>
      </c>
      <c r="Y34" s="55" t="s">
        <v>674</v>
      </c>
    </row>
    <row r="35" spans="3:25" ht="25.5" x14ac:dyDescent="0.25">
      <c r="C35" s="51" t="s">
        <v>24</v>
      </c>
      <c r="D35" s="62" t="s">
        <v>25</v>
      </c>
      <c r="E35" s="51">
        <v>2024</v>
      </c>
      <c r="F35" s="51" t="s">
        <v>29</v>
      </c>
      <c r="G35" s="63">
        <v>3460</v>
      </c>
      <c r="H35" s="51">
        <v>4</v>
      </c>
      <c r="I35" s="51">
        <v>32848</v>
      </c>
      <c r="J35" s="64">
        <v>1</v>
      </c>
      <c r="K35" s="65" t="s">
        <v>37</v>
      </c>
      <c r="L35" s="70">
        <v>0.25</v>
      </c>
      <c r="N35">
        <v>100</v>
      </c>
      <c r="R35" s="62" t="s">
        <v>25</v>
      </c>
      <c r="S35" s="62" t="s">
        <v>29</v>
      </c>
      <c r="T35" s="54">
        <v>0</v>
      </c>
      <c r="U35" s="54">
        <v>3</v>
      </c>
      <c r="V35" s="54">
        <v>8</v>
      </c>
      <c r="W35" s="54">
        <v>1</v>
      </c>
      <c r="X35" s="54">
        <v>3</v>
      </c>
      <c r="Y35" s="15">
        <f>SUBTOTAL(9,T35:X35)</f>
        <v>15</v>
      </c>
    </row>
    <row r="36" spans="3:25" x14ac:dyDescent="0.25">
      <c r="C36" s="51" t="s">
        <v>24</v>
      </c>
      <c r="D36" s="62" t="s">
        <v>25</v>
      </c>
      <c r="E36" s="51">
        <v>2024</v>
      </c>
      <c r="F36" s="51" t="s">
        <v>29</v>
      </c>
      <c r="G36" s="73">
        <v>3609</v>
      </c>
      <c r="H36" s="51">
        <v>2</v>
      </c>
      <c r="I36" s="51">
        <v>37110</v>
      </c>
      <c r="J36" s="68">
        <v>0</v>
      </c>
      <c r="K36" s="69" t="s">
        <v>58</v>
      </c>
      <c r="L36" s="74">
        <v>0</v>
      </c>
      <c r="N36">
        <v>0</v>
      </c>
    </row>
    <row r="37" spans="3:25" x14ac:dyDescent="0.25">
      <c r="C37" s="51" t="s">
        <v>24</v>
      </c>
      <c r="D37" s="62" t="s">
        <v>25</v>
      </c>
      <c r="E37" s="51">
        <v>2024</v>
      </c>
      <c r="F37" s="51" t="s">
        <v>29</v>
      </c>
      <c r="G37" s="73">
        <v>3609</v>
      </c>
      <c r="H37" s="51">
        <v>3</v>
      </c>
      <c r="I37" s="51">
        <v>37111</v>
      </c>
      <c r="J37" s="68">
        <v>0.2</v>
      </c>
      <c r="K37" s="69" t="s">
        <v>83</v>
      </c>
      <c r="L37" s="74">
        <v>0.13</v>
      </c>
      <c r="N37">
        <v>20</v>
      </c>
    </row>
    <row r="38" spans="3:25" x14ac:dyDescent="0.25">
      <c r="C38" s="51" t="s">
        <v>24</v>
      </c>
      <c r="D38" s="62" t="s">
        <v>25</v>
      </c>
      <c r="E38" s="51">
        <v>2024</v>
      </c>
      <c r="F38" s="51" t="s">
        <v>29</v>
      </c>
      <c r="G38" s="76">
        <v>3607</v>
      </c>
      <c r="H38" s="51">
        <v>1</v>
      </c>
      <c r="I38" s="51">
        <v>37038</v>
      </c>
      <c r="J38" s="71">
        <v>1</v>
      </c>
      <c r="K38" s="69" t="s">
        <v>37</v>
      </c>
      <c r="L38" s="66">
        <v>0.33333333333333331</v>
      </c>
      <c r="N38">
        <v>100</v>
      </c>
      <c r="O38">
        <f>N38+N39+N40</f>
        <v>300</v>
      </c>
      <c r="P38" s="67">
        <f>O38/3</f>
        <v>100</v>
      </c>
    </row>
    <row r="39" spans="3:25" x14ac:dyDescent="0.25">
      <c r="C39" s="51" t="s">
        <v>24</v>
      </c>
      <c r="D39" s="62" t="s">
        <v>25</v>
      </c>
      <c r="E39" s="51">
        <v>2024</v>
      </c>
      <c r="F39" s="51" t="s">
        <v>29</v>
      </c>
      <c r="G39" s="76">
        <v>3607</v>
      </c>
      <c r="H39" s="51">
        <v>2</v>
      </c>
      <c r="I39" s="51">
        <v>37039</v>
      </c>
      <c r="J39" s="68">
        <v>1</v>
      </c>
      <c r="K39" s="69" t="s">
        <v>37</v>
      </c>
      <c r="L39" s="66">
        <v>0.33333333333333331</v>
      </c>
      <c r="N39">
        <v>100</v>
      </c>
    </row>
    <row r="40" spans="3:25" x14ac:dyDescent="0.25">
      <c r="C40" s="51" t="s">
        <v>24</v>
      </c>
      <c r="D40" s="62" t="s">
        <v>25</v>
      </c>
      <c r="E40" s="51">
        <v>2024</v>
      </c>
      <c r="F40" s="51" t="s">
        <v>29</v>
      </c>
      <c r="G40" s="76">
        <v>3607</v>
      </c>
      <c r="H40" s="51">
        <v>3</v>
      </c>
      <c r="I40" s="51">
        <v>37040</v>
      </c>
      <c r="J40" s="68">
        <v>1</v>
      </c>
      <c r="K40" s="69" t="s">
        <v>37</v>
      </c>
      <c r="L40" s="66">
        <v>0.33333333333333331</v>
      </c>
      <c r="N40">
        <v>100</v>
      </c>
    </row>
    <row r="41" spans="3:25" x14ac:dyDescent="0.25">
      <c r="C41" s="51" t="s">
        <v>24</v>
      </c>
      <c r="D41" s="62" t="s">
        <v>25</v>
      </c>
      <c r="E41" s="51">
        <v>2024</v>
      </c>
      <c r="F41" s="51" t="s">
        <v>29</v>
      </c>
      <c r="G41" s="51">
        <v>3605</v>
      </c>
      <c r="H41" s="51">
        <v>2</v>
      </c>
      <c r="I41" s="51">
        <v>37026</v>
      </c>
      <c r="J41" s="71">
        <v>1</v>
      </c>
      <c r="K41" s="65" t="s">
        <v>184</v>
      </c>
      <c r="L41" s="66">
        <v>0.55000000000000004</v>
      </c>
      <c r="N41">
        <v>100</v>
      </c>
    </row>
    <row r="42" spans="3:25" x14ac:dyDescent="0.25">
      <c r="C42" s="51" t="s">
        <v>276</v>
      </c>
      <c r="D42" s="77" t="s">
        <v>25</v>
      </c>
      <c r="E42" s="51">
        <v>2024</v>
      </c>
      <c r="F42" s="51" t="s">
        <v>29</v>
      </c>
      <c r="G42" s="78">
        <v>3610</v>
      </c>
      <c r="H42" s="51">
        <v>3</v>
      </c>
      <c r="I42" s="51"/>
      <c r="J42" s="71">
        <v>1</v>
      </c>
      <c r="K42" s="69" t="s">
        <v>37</v>
      </c>
      <c r="L42" s="66">
        <v>0.33333333333333331</v>
      </c>
      <c r="N42">
        <v>100</v>
      </c>
      <c r="O42">
        <f>N42+N43+N44</f>
        <v>300</v>
      </c>
      <c r="P42" s="67">
        <f>O42/3</f>
        <v>100</v>
      </c>
    </row>
    <row r="43" spans="3:25" x14ac:dyDescent="0.25">
      <c r="C43" s="51" t="s">
        <v>276</v>
      </c>
      <c r="D43" s="77" t="s">
        <v>25</v>
      </c>
      <c r="E43" s="51">
        <v>2024</v>
      </c>
      <c r="F43" s="51" t="s">
        <v>29</v>
      </c>
      <c r="G43" s="78">
        <v>3610</v>
      </c>
      <c r="H43" s="51">
        <v>1</v>
      </c>
      <c r="I43" s="51"/>
      <c r="J43" s="71">
        <v>1</v>
      </c>
      <c r="K43" s="69" t="s">
        <v>184</v>
      </c>
      <c r="L43" s="66">
        <v>0.33333333333333331</v>
      </c>
      <c r="N43">
        <v>100</v>
      </c>
    </row>
    <row r="44" spans="3:25" x14ac:dyDescent="0.25">
      <c r="C44" s="51" t="s">
        <v>276</v>
      </c>
      <c r="D44" s="77" t="s">
        <v>25</v>
      </c>
      <c r="E44" s="51">
        <v>2024</v>
      </c>
      <c r="F44" s="51" t="s">
        <v>29</v>
      </c>
      <c r="G44" s="78">
        <v>3610</v>
      </c>
      <c r="H44" s="51">
        <v>2</v>
      </c>
      <c r="I44" s="51"/>
      <c r="J44" s="71">
        <v>1</v>
      </c>
      <c r="K44" s="69" t="s">
        <v>184</v>
      </c>
      <c r="L44" s="66">
        <v>0.33333333333333331</v>
      </c>
      <c r="N44">
        <v>100</v>
      </c>
    </row>
    <row r="47" spans="3:25" ht="76.5" x14ac:dyDescent="0.25">
      <c r="F47" s="200" t="s">
        <v>2</v>
      </c>
      <c r="G47" s="200" t="s">
        <v>661</v>
      </c>
      <c r="H47" s="200"/>
      <c r="I47" s="200"/>
      <c r="J47" s="54">
        <v>3</v>
      </c>
      <c r="R47" s="54" t="s">
        <v>8</v>
      </c>
      <c r="S47" s="55" t="s">
        <v>2</v>
      </c>
      <c r="T47" s="55" t="s">
        <v>9</v>
      </c>
      <c r="U47" s="55" t="s">
        <v>662</v>
      </c>
      <c r="V47" s="55" t="s">
        <v>663</v>
      </c>
    </row>
    <row r="48" spans="3:25" ht="63.75" x14ac:dyDescent="0.25">
      <c r="F48" s="200"/>
      <c r="G48" s="54" t="s">
        <v>664</v>
      </c>
      <c r="H48" s="54" t="s">
        <v>665</v>
      </c>
      <c r="I48" s="54" t="s">
        <v>666</v>
      </c>
      <c r="J48" s="54" t="s">
        <v>8</v>
      </c>
      <c r="R48" s="56" t="s">
        <v>311</v>
      </c>
      <c r="S48" s="51" t="s">
        <v>276</v>
      </c>
      <c r="T48" s="15">
        <v>3567</v>
      </c>
      <c r="U48" s="15">
        <v>57.14</v>
      </c>
      <c r="V48" s="15" t="s">
        <v>668</v>
      </c>
    </row>
    <row r="49" spans="3:25" ht="51" x14ac:dyDescent="0.25">
      <c r="F49" s="51" t="s">
        <v>276</v>
      </c>
      <c r="G49" s="15">
        <v>0</v>
      </c>
      <c r="H49" s="15">
        <v>7</v>
      </c>
      <c r="I49" s="15">
        <v>0</v>
      </c>
      <c r="J49" s="56" t="s">
        <v>311</v>
      </c>
    </row>
    <row r="51" spans="3:25" x14ac:dyDescent="0.25">
      <c r="N51" s="79"/>
      <c r="O51" s="79"/>
      <c r="P51" s="79"/>
    </row>
    <row r="52" spans="3:25" ht="90" x14ac:dyDescent="0.25">
      <c r="C52" s="57" t="s">
        <v>1</v>
      </c>
      <c r="D52" s="55" t="s">
        <v>2</v>
      </c>
      <c r="E52" s="57" t="s">
        <v>5</v>
      </c>
      <c r="F52" s="57" t="s">
        <v>8</v>
      </c>
      <c r="G52" s="58" t="s">
        <v>9</v>
      </c>
      <c r="H52" s="57" t="s">
        <v>13</v>
      </c>
      <c r="I52" s="57" t="s">
        <v>14</v>
      </c>
      <c r="J52" s="59" t="s">
        <v>21</v>
      </c>
      <c r="K52" s="60" t="s">
        <v>22</v>
      </c>
      <c r="L52" s="61" t="s">
        <v>23</v>
      </c>
      <c r="N52" s="214" t="s">
        <v>669</v>
      </c>
      <c r="O52" s="201"/>
      <c r="R52" s="215" t="s">
        <v>22</v>
      </c>
      <c r="S52" s="216"/>
      <c r="T52" s="216"/>
      <c r="U52" s="216"/>
      <c r="V52" s="216"/>
      <c r="W52" s="216"/>
      <c r="X52" s="216"/>
      <c r="Y52" s="216"/>
    </row>
    <row r="53" spans="3:25" ht="38.25" x14ac:dyDescent="0.25">
      <c r="C53" s="51" t="s">
        <v>276</v>
      </c>
      <c r="D53" s="77" t="s">
        <v>25</v>
      </c>
      <c r="E53" s="51">
        <v>2024</v>
      </c>
      <c r="F53" s="51" t="s">
        <v>311</v>
      </c>
      <c r="G53" s="80">
        <v>3567</v>
      </c>
      <c r="H53" s="51">
        <v>1</v>
      </c>
      <c r="I53" s="51"/>
      <c r="J53" s="71">
        <v>1</v>
      </c>
      <c r="K53" s="69" t="s">
        <v>37</v>
      </c>
      <c r="L53" s="66">
        <v>0.14285714285714285</v>
      </c>
      <c r="M53">
        <v>100</v>
      </c>
      <c r="N53" s="15">
        <v>100</v>
      </c>
      <c r="O53" s="201"/>
      <c r="R53" s="55" t="s">
        <v>2</v>
      </c>
      <c r="S53" s="55" t="s">
        <v>8</v>
      </c>
      <c r="T53" s="55" t="s">
        <v>569</v>
      </c>
      <c r="U53" s="55" t="s">
        <v>670</v>
      </c>
      <c r="V53" s="55" t="s">
        <v>671</v>
      </c>
      <c r="W53" s="55" t="s">
        <v>672</v>
      </c>
      <c r="X53" s="55" t="s">
        <v>673</v>
      </c>
      <c r="Y53" s="55" t="s">
        <v>674</v>
      </c>
    </row>
    <row r="54" spans="3:25" ht="51" x14ac:dyDescent="0.25">
      <c r="C54" s="51" t="s">
        <v>276</v>
      </c>
      <c r="D54" s="77" t="s">
        <v>25</v>
      </c>
      <c r="E54" s="51">
        <v>2024</v>
      </c>
      <c r="F54" s="51" t="s">
        <v>311</v>
      </c>
      <c r="G54" s="80">
        <v>3567</v>
      </c>
      <c r="H54" s="51">
        <v>2</v>
      </c>
      <c r="I54" s="51"/>
      <c r="J54" s="71">
        <v>0</v>
      </c>
      <c r="K54" s="69" t="s">
        <v>58</v>
      </c>
      <c r="L54" s="66">
        <v>0</v>
      </c>
      <c r="M54">
        <v>0</v>
      </c>
      <c r="N54" s="15">
        <v>0</v>
      </c>
      <c r="O54" s="201"/>
      <c r="R54" s="62" t="s">
        <v>25</v>
      </c>
      <c r="S54" s="62" t="s">
        <v>311</v>
      </c>
      <c r="T54" s="81">
        <v>0</v>
      </c>
      <c r="U54" s="81">
        <v>1</v>
      </c>
      <c r="V54" s="81">
        <v>3</v>
      </c>
      <c r="W54" s="81"/>
      <c r="X54" s="81">
        <v>3</v>
      </c>
      <c r="Y54" s="82">
        <f>SUBTOTAL(9,T54:X54)</f>
        <v>7</v>
      </c>
    </row>
    <row r="55" spans="3:25" x14ac:dyDescent="0.25">
      <c r="C55" s="51" t="s">
        <v>276</v>
      </c>
      <c r="D55" s="77" t="s">
        <v>25</v>
      </c>
      <c r="E55" s="51">
        <v>2024</v>
      </c>
      <c r="F55" s="51" t="s">
        <v>311</v>
      </c>
      <c r="G55" s="80">
        <v>3567</v>
      </c>
      <c r="H55" s="51">
        <v>3</v>
      </c>
      <c r="I55" s="51"/>
      <c r="J55" s="71">
        <v>0</v>
      </c>
      <c r="K55" s="69" t="s">
        <v>58</v>
      </c>
      <c r="L55" s="66">
        <v>0</v>
      </c>
      <c r="M55">
        <v>0</v>
      </c>
      <c r="N55" s="15">
        <v>0</v>
      </c>
      <c r="O55" s="201"/>
    </row>
    <row r="56" spans="3:25" x14ac:dyDescent="0.25">
      <c r="C56" s="51" t="s">
        <v>276</v>
      </c>
      <c r="D56" s="77" t="s">
        <v>25</v>
      </c>
      <c r="E56" s="51">
        <v>2024</v>
      </c>
      <c r="F56" s="51" t="s">
        <v>311</v>
      </c>
      <c r="G56" s="80">
        <v>3567</v>
      </c>
      <c r="H56" s="51">
        <v>4</v>
      </c>
      <c r="I56" s="51"/>
      <c r="J56" s="71">
        <v>1</v>
      </c>
      <c r="K56" s="69" t="s">
        <v>37</v>
      </c>
      <c r="L56" s="66">
        <v>0.14285714285714285</v>
      </c>
      <c r="M56">
        <v>100</v>
      </c>
      <c r="N56" s="15">
        <v>100</v>
      </c>
      <c r="O56" s="201"/>
    </row>
    <row r="57" spans="3:25" x14ac:dyDescent="0.25">
      <c r="C57" s="51" t="s">
        <v>276</v>
      </c>
      <c r="D57" s="77" t="s">
        <v>25</v>
      </c>
      <c r="E57" s="51">
        <v>2024</v>
      </c>
      <c r="F57" s="51" t="s">
        <v>311</v>
      </c>
      <c r="G57" s="80">
        <v>3567</v>
      </c>
      <c r="H57" s="51">
        <v>6</v>
      </c>
      <c r="I57" s="51"/>
      <c r="J57" s="71">
        <v>0</v>
      </c>
      <c r="K57" s="69" t="s">
        <v>58</v>
      </c>
      <c r="L57" s="66">
        <v>0</v>
      </c>
      <c r="M57">
        <v>0</v>
      </c>
      <c r="N57" s="15">
        <v>0</v>
      </c>
      <c r="O57" s="201"/>
    </row>
    <row r="58" spans="3:25" x14ac:dyDescent="0.25">
      <c r="C58" s="51" t="s">
        <v>276</v>
      </c>
      <c r="D58" s="77" t="s">
        <v>25</v>
      </c>
      <c r="E58" s="51">
        <v>2024</v>
      </c>
      <c r="F58" s="51" t="s">
        <v>311</v>
      </c>
      <c r="G58" s="80">
        <v>3567</v>
      </c>
      <c r="H58" s="51">
        <v>7</v>
      </c>
      <c r="I58" s="51"/>
      <c r="J58" s="71">
        <v>1</v>
      </c>
      <c r="K58" s="69" t="s">
        <v>37</v>
      </c>
      <c r="L58" s="66">
        <v>0.14285714285714285</v>
      </c>
      <c r="M58">
        <v>100</v>
      </c>
      <c r="N58" s="15">
        <v>100</v>
      </c>
      <c r="O58" s="201"/>
    </row>
    <row r="59" spans="3:25" x14ac:dyDescent="0.25">
      <c r="C59" s="51" t="s">
        <v>276</v>
      </c>
      <c r="D59" s="77" t="s">
        <v>25</v>
      </c>
      <c r="E59" s="51">
        <v>2024</v>
      </c>
      <c r="F59" s="51" t="s">
        <v>311</v>
      </c>
      <c r="G59" s="51">
        <v>3567</v>
      </c>
      <c r="H59" s="83">
        <v>5</v>
      </c>
      <c r="I59" s="51"/>
      <c r="J59" s="71">
        <v>1</v>
      </c>
      <c r="K59" s="69" t="s">
        <v>184</v>
      </c>
      <c r="L59" s="66">
        <v>0.14285714285714285</v>
      </c>
      <c r="M59">
        <v>100</v>
      </c>
      <c r="N59" s="15">
        <v>100</v>
      </c>
      <c r="O59" s="84">
        <f>400/7</f>
        <v>57.142857142857146</v>
      </c>
    </row>
    <row r="63" spans="3:25" ht="76.5" x14ac:dyDescent="0.25">
      <c r="F63" s="200" t="s">
        <v>2</v>
      </c>
      <c r="G63" s="204" t="s">
        <v>661</v>
      </c>
      <c r="H63" s="205"/>
      <c r="I63" s="205"/>
      <c r="J63" s="206"/>
      <c r="R63" s="54" t="s">
        <v>8</v>
      </c>
      <c r="S63" s="55" t="s">
        <v>2</v>
      </c>
      <c r="T63" s="55" t="s">
        <v>9</v>
      </c>
      <c r="U63" s="55" t="s">
        <v>662</v>
      </c>
      <c r="V63" s="55" t="s">
        <v>663</v>
      </c>
    </row>
    <row r="64" spans="3:25" ht="40.5" x14ac:dyDescent="0.25">
      <c r="F64" s="200"/>
      <c r="G64" s="54" t="s">
        <v>664</v>
      </c>
      <c r="H64" s="54" t="s">
        <v>665</v>
      </c>
      <c r="I64" s="54" t="s">
        <v>666</v>
      </c>
      <c r="J64" s="54" t="s">
        <v>8</v>
      </c>
      <c r="R64" s="207" t="s">
        <v>464</v>
      </c>
      <c r="S64" s="210" t="s">
        <v>276</v>
      </c>
      <c r="T64" s="85">
        <v>3626</v>
      </c>
      <c r="U64" s="15">
        <v>100</v>
      </c>
      <c r="V64" s="15" t="s">
        <v>667</v>
      </c>
    </row>
    <row r="65" spans="3:25" ht="25.5" x14ac:dyDescent="0.25">
      <c r="F65" s="51" t="s">
        <v>276</v>
      </c>
      <c r="G65" s="15">
        <v>0</v>
      </c>
      <c r="H65" s="15">
        <v>8</v>
      </c>
      <c r="I65" s="15">
        <v>0</v>
      </c>
      <c r="J65" s="56" t="s">
        <v>464</v>
      </c>
      <c r="R65" s="208"/>
      <c r="S65" s="211"/>
      <c r="T65" s="15">
        <v>3631</v>
      </c>
      <c r="U65" s="15">
        <v>100</v>
      </c>
      <c r="V65" s="15" t="s">
        <v>667</v>
      </c>
    </row>
    <row r="66" spans="3:25" x14ac:dyDescent="0.25">
      <c r="R66" s="208"/>
      <c r="S66" s="211"/>
      <c r="T66" s="15">
        <v>3630</v>
      </c>
      <c r="U66" s="15">
        <v>100</v>
      </c>
      <c r="V66" s="15" t="s">
        <v>667</v>
      </c>
    </row>
    <row r="67" spans="3:25" x14ac:dyDescent="0.25">
      <c r="R67" s="208"/>
      <c r="S67" s="211"/>
      <c r="T67" s="15">
        <v>3629</v>
      </c>
      <c r="U67" s="15">
        <v>85</v>
      </c>
      <c r="V67" s="86" t="s">
        <v>675</v>
      </c>
    </row>
    <row r="68" spans="3:25" x14ac:dyDescent="0.25">
      <c r="R68" s="208"/>
      <c r="S68" s="211"/>
      <c r="T68" s="15">
        <v>3628</v>
      </c>
      <c r="U68" s="15">
        <v>50</v>
      </c>
      <c r="V68" s="86" t="s">
        <v>668</v>
      </c>
    </row>
    <row r="69" spans="3:25" x14ac:dyDescent="0.25">
      <c r="R69" s="209"/>
      <c r="S69" s="212"/>
      <c r="T69" s="15">
        <v>3627</v>
      </c>
      <c r="U69" s="15">
        <v>3627</v>
      </c>
      <c r="V69" s="15" t="s">
        <v>667</v>
      </c>
    </row>
    <row r="71" spans="3:25" ht="90" customHeight="1" x14ac:dyDescent="0.25">
      <c r="C71" s="57" t="s">
        <v>1</v>
      </c>
      <c r="D71" s="55" t="s">
        <v>2</v>
      </c>
      <c r="E71" s="57" t="s">
        <v>5</v>
      </c>
      <c r="F71" s="57" t="s">
        <v>8</v>
      </c>
      <c r="G71" s="58" t="s">
        <v>9</v>
      </c>
      <c r="H71" s="57" t="s">
        <v>13</v>
      </c>
      <c r="I71" s="57" t="s">
        <v>14</v>
      </c>
      <c r="J71" s="59" t="s">
        <v>21</v>
      </c>
      <c r="K71" s="60" t="s">
        <v>22</v>
      </c>
      <c r="L71" s="61" t="s">
        <v>23</v>
      </c>
      <c r="M71" s="213" t="s">
        <v>669</v>
      </c>
      <c r="N71" s="214"/>
      <c r="O71" s="214"/>
      <c r="R71" s="215" t="s">
        <v>22</v>
      </c>
      <c r="S71" s="216"/>
      <c r="T71" s="216"/>
      <c r="U71" s="216"/>
      <c r="V71" s="216"/>
      <c r="W71" s="216"/>
      <c r="X71" s="216"/>
      <c r="Y71" s="216"/>
    </row>
    <row r="72" spans="3:25" ht="38.25" x14ac:dyDescent="0.25">
      <c r="C72" s="51" t="s">
        <v>24</v>
      </c>
      <c r="D72" s="62" t="s">
        <v>25</v>
      </c>
      <c r="E72" s="51">
        <v>2024</v>
      </c>
      <c r="F72" s="51" t="s">
        <v>464</v>
      </c>
      <c r="G72" s="52">
        <v>3626</v>
      </c>
      <c r="H72" s="51">
        <v>1</v>
      </c>
      <c r="I72" s="51">
        <v>38266</v>
      </c>
      <c r="J72" s="87">
        <v>1</v>
      </c>
      <c r="K72" s="88" t="s">
        <v>184</v>
      </c>
      <c r="L72" s="89">
        <v>100</v>
      </c>
      <c r="M72">
        <v>100</v>
      </c>
      <c r="N72" s="201">
        <v>200</v>
      </c>
      <c r="O72" s="202">
        <v>100</v>
      </c>
      <c r="R72" s="55" t="s">
        <v>2</v>
      </c>
      <c r="S72" s="55" t="s">
        <v>8</v>
      </c>
      <c r="T72" s="55" t="s">
        <v>569</v>
      </c>
      <c r="U72" s="55" t="s">
        <v>670</v>
      </c>
      <c r="V72" s="55" t="s">
        <v>671</v>
      </c>
      <c r="W72" s="55" t="s">
        <v>672</v>
      </c>
      <c r="X72" s="55" t="s">
        <v>673</v>
      </c>
      <c r="Y72" s="55" t="s">
        <v>674</v>
      </c>
    </row>
    <row r="73" spans="3:25" ht="25.5" x14ac:dyDescent="0.25">
      <c r="C73" s="51" t="s">
        <v>24</v>
      </c>
      <c r="D73" s="62" t="s">
        <v>25</v>
      </c>
      <c r="E73" s="51">
        <v>2024</v>
      </c>
      <c r="F73" s="51" t="s">
        <v>464</v>
      </c>
      <c r="G73" s="52">
        <v>3626</v>
      </c>
      <c r="H73" s="51">
        <v>2</v>
      </c>
      <c r="I73" s="51">
        <v>38267</v>
      </c>
      <c r="J73" s="87">
        <v>1</v>
      </c>
      <c r="K73" s="88" t="s">
        <v>184</v>
      </c>
      <c r="L73" s="89">
        <v>100</v>
      </c>
      <c r="M73">
        <v>100</v>
      </c>
      <c r="N73" s="201"/>
      <c r="O73" s="202"/>
      <c r="R73" s="62" t="s">
        <v>25</v>
      </c>
      <c r="S73" s="62" t="s">
        <v>464</v>
      </c>
      <c r="T73" s="81">
        <v>0</v>
      </c>
      <c r="U73" s="81">
        <v>7</v>
      </c>
      <c r="V73" s="81">
        <v>0</v>
      </c>
      <c r="W73" s="81">
        <v>0</v>
      </c>
      <c r="X73" s="81">
        <v>1</v>
      </c>
      <c r="Y73" s="82">
        <f>SUBTOTAL(9,T73:X73)</f>
        <v>8</v>
      </c>
    </row>
    <row r="74" spans="3:25" x14ac:dyDescent="0.25">
      <c r="C74" s="51" t="s">
        <v>24</v>
      </c>
      <c r="D74" s="62" t="s">
        <v>25</v>
      </c>
      <c r="E74" s="51">
        <v>2024</v>
      </c>
      <c r="F74" s="51" t="s">
        <v>464</v>
      </c>
      <c r="G74" s="51">
        <v>3631</v>
      </c>
      <c r="H74" s="51">
        <v>1</v>
      </c>
      <c r="I74" s="51">
        <v>38273</v>
      </c>
      <c r="J74" s="87">
        <v>1</v>
      </c>
      <c r="K74" s="88" t="s">
        <v>184</v>
      </c>
      <c r="L74" s="89">
        <v>100</v>
      </c>
      <c r="M74">
        <v>100</v>
      </c>
      <c r="N74" s="53">
        <v>100</v>
      </c>
      <c r="O74" s="201"/>
    </row>
    <row r="75" spans="3:25" x14ac:dyDescent="0.25">
      <c r="C75" s="51" t="s">
        <v>24</v>
      </c>
      <c r="D75" s="62" t="s">
        <v>25</v>
      </c>
      <c r="E75" s="51">
        <v>2024</v>
      </c>
      <c r="F75" s="51" t="s">
        <v>464</v>
      </c>
      <c r="G75" s="51">
        <v>3630</v>
      </c>
      <c r="H75" s="51">
        <v>1</v>
      </c>
      <c r="I75" s="51">
        <v>38272</v>
      </c>
      <c r="J75" s="90">
        <v>1</v>
      </c>
      <c r="K75" s="88" t="s">
        <v>184</v>
      </c>
      <c r="L75" s="89">
        <v>100</v>
      </c>
      <c r="M75">
        <v>100</v>
      </c>
      <c r="N75" s="53">
        <v>100</v>
      </c>
      <c r="O75" s="201"/>
    </row>
    <row r="76" spans="3:25" x14ac:dyDescent="0.25">
      <c r="C76" s="51" t="s">
        <v>24</v>
      </c>
      <c r="D76" s="62" t="s">
        <v>25</v>
      </c>
      <c r="E76" s="51">
        <v>2024</v>
      </c>
      <c r="F76" s="51" t="s">
        <v>464</v>
      </c>
      <c r="G76" s="52">
        <v>3629</v>
      </c>
      <c r="H76" s="51">
        <v>1</v>
      </c>
      <c r="I76" s="51">
        <v>38270</v>
      </c>
      <c r="J76" s="87">
        <v>1</v>
      </c>
      <c r="K76" s="88" t="s">
        <v>184</v>
      </c>
      <c r="L76" s="89">
        <v>85</v>
      </c>
      <c r="M76">
        <v>70</v>
      </c>
      <c r="N76" s="201">
        <v>170</v>
      </c>
      <c r="O76" s="203">
        <v>85</v>
      </c>
    </row>
    <row r="77" spans="3:25" x14ac:dyDescent="0.25">
      <c r="C77" s="51" t="s">
        <v>24</v>
      </c>
      <c r="D77" s="62" t="s">
        <v>25</v>
      </c>
      <c r="E77" s="51">
        <v>2024</v>
      </c>
      <c r="F77" s="51" t="s">
        <v>464</v>
      </c>
      <c r="G77" s="52">
        <v>3629</v>
      </c>
      <c r="H77" s="51">
        <v>2</v>
      </c>
      <c r="I77" s="51">
        <v>38271</v>
      </c>
      <c r="J77" s="87">
        <v>1</v>
      </c>
      <c r="K77" s="88" t="s">
        <v>184</v>
      </c>
      <c r="L77" s="89">
        <v>85</v>
      </c>
      <c r="M77">
        <v>100</v>
      </c>
      <c r="N77" s="201"/>
      <c r="O77" s="203"/>
    </row>
    <row r="78" spans="3:25" x14ac:dyDescent="0.25">
      <c r="C78" s="51" t="s">
        <v>24</v>
      </c>
      <c r="D78" s="62" t="s">
        <v>25</v>
      </c>
      <c r="E78" s="51">
        <v>2024</v>
      </c>
      <c r="F78" s="51" t="s">
        <v>464</v>
      </c>
      <c r="G78" s="51">
        <v>3628</v>
      </c>
      <c r="H78" s="51">
        <v>1</v>
      </c>
      <c r="I78" s="51">
        <v>38269</v>
      </c>
      <c r="J78" s="87">
        <v>1</v>
      </c>
      <c r="K78" s="88" t="s">
        <v>184</v>
      </c>
      <c r="L78" s="89">
        <v>50</v>
      </c>
      <c r="M78">
        <v>50</v>
      </c>
      <c r="N78" s="84">
        <v>50</v>
      </c>
      <c r="O78" s="201"/>
    </row>
    <row r="79" spans="3:25" x14ac:dyDescent="0.25">
      <c r="C79" s="51" t="s">
        <v>24</v>
      </c>
      <c r="D79" s="62" t="s">
        <v>25</v>
      </c>
      <c r="E79" s="51">
        <v>2024</v>
      </c>
      <c r="F79" s="51" t="s">
        <v>464</v>
      </c>
      <c r="G79" s="80">
        <v>3627</v>
      </c>
      <c r="H79" s="51">
        <v>1</v>
      </c>
      <c r="I79" s="51">
        <v>38268</v>
      </c>
      <c r="J79" s="87">
        <v>1</v>
      </c>
      <c r="K79" s="88" t="s">
        <v>184</v>
      </c>
      <c r="L79" s="89">
        <v>100</v>
      </c>
      <c r="M79">
        <v>100</v>
      </c>
      <c r="N79" s="53">
        <v>100</v>
      </c>
      <c r="O79" s="201"/>
    </row>
    <row r="80" spans="3:25" x14ac:dyDescent="0.25">
      <c r="E80" s="200" t="s">
        <v>2</v>
      </c>
      <c r="F80" s="200" t="s">
        <v>661</v>
      </c>
      <c r="G80" s="200"/>
      <c r="H80" s="200"/>
      <c r="I80" s="54">
        <v>3</v>
      </c>
    </row>
    <row r="81" spans="3:12" ht="40.5" x14ac:dyDescent="0.25">
      <c r="E81" s="200"/>
      <c r="F81" s="54" t="s">
        <v>664</v>
      </c>
      <c r="G81" s="54" t="s">
        <v>665</v>
      </c>
      <c r="H81" s="54" t="s">
        <v>666</v>
      </c>
      <c r="I81" s="54" t="s">
        <v>8</v>
      </c>
    </row>
    <row r="82" spans="3:12" ht="51" x14ac:dyDescent="0.25">
      <c r="E82" s="51" t="s">
        <v>276</v>
      </c>
      <c r="F82" s="15">
        <v>0</v>
      </c>
      <c r="G82" s="15"/>
      <c r="H82" s="15">
        <v>18</v>
      </c>
      <c r="I82" s="56" t="s">
        <v>311</v>
      </c>
      <c r="J82" s="91" t="s">
        <v>676</v>
      </c>
    </row>
    <row r="83" spans="3:12" ht="15.75" thickBot="1" x14ac:dyDescent="0.3"/>
    <row r="84" spans="3:12" ht="90" x14ac:dyDescent="0.25">
      <c r="C84" s="92" t="s">
        <v>1</v>
      </c>
      <c r="D84" s="93" t="s">
        <v>2</v>
      </c>
      <c r="E84" s="92" t="s">
        <v>5</v>
      </c>
      <c r="F84" s="92" t="s">
        <v>8</v>
      </c>
      <c r="G84" s="94" t="s">
        <v>9</v>
      </c>
      <c r="H84" s="92" t="s">
        <v>13</v>
      </c>
      <c r="I84" s="92" t="s">
        <v>14</v>
      </c>
      <c r="J84" s="95" t="s">
        <v>21</v>
      </c>
      <c r="K84" s="96" t="s">
        <v>22</v>
      </c>
      <c r="L84" s="97" t="s">
        <v>23</v>
      </c>
    </row>
    <row r="85" spans="3:12" x14ac:dyDescent="0.25">
      <c r="C85" s="50" t="s">
        <v>24</v>
      </c>
      <c r="D85" s="98" t="s">
        <v>25</v>
      </c>
      <c r="E85" s="50">
        <v>2025</v>
      </c>
      <c r="F85" s="50" t="s">
        <v>311</v>
      </c>
      <c r="G85" s="50">
        <v>3718</v>
      </c>
      <c r="H85" s="50">
        <v>1</v>
      </c>
      <c r="I85" s="50">
        <v>40501</v>
      </c>
      <c r="J85" s="99"/>
      <c r="K85" s="100" t="s">
        <v>677</v>
      </c>
      <c r="L85" s="101"/>
    </row>
    <row r="86" spans="3:12" x14ac:dyDescent="0.25">
      <c r="C86" s="50" t="s">
        <v>24</v>
      </c>
      <c r="D86" s="98" t="s">
        <v>25</v>
      </c>
      <c r="E86" s="50">
        <v>2025</v>
      </c>
      <c r="F86" s="50" t="s">
        <v>311</v>
      </c>
      <c r="G86" s="50">
        <v>3718</v>
      </c>
      <c r="H86" s="50">
        <v>2</v>
      </c>
      <c r="I86" s="50">
        <v>40502</v>
      </c>
      <c r="J86" s="99"/>
      <c r="K86" s="100" t="s">
        <v>677</v>
      </c>
      <c r="L86" s="101"/>
    </row>
    <row r="87" spans="3:12" x14ac:dyDescent="0.25">
      <c r="C87" s="50" t="s">
        <v>24</v>
      </c>
      <c r="D87" s="98" t="s">
        <v>25</v>
      </c>
      <c r="E87" s="50">
        <v>2025</v>
      </c>
      <c r="F87" s="50" t="s">
        <v>311</v>
      </c>
      <c r="G87" s="50">
        <v>3718</v>
      </c>
      <c r="H87" s="50">
        <v>3</v>
      </c>
      <c r="I87" s="50">
        <v>40503</v>
      </c>
      <c r="J87" s="99"/>
      <c r="K87" s="100" t="s">
        <v>677</v>
      </c>
      <c r="L87" s="101"/>
    </row>
    <row r="88" spans="3:12" x14ac:dyDescent="0.25">
      <c r="C88" s="50" t="s">
        <v>24</v>
      </c>
      <c r="D88" s="98" t="s">
        <v>25</v>
      </c>
      <c r="E88" s="50">
        <v>2025</v>
      </c>
      <c r="F88" s="50" t="s">
        <v>311</v>
      </c>
      <c r="G88" s="50">
        <v>3718</v>
      </c>
      <c r="H88" s="50">
        <v>4</v>
      </c>
      <c r="I88" s="50">
        <v>40504</v>
      </c>
      <c r="J88" s="99"/>
      <c r="K88" s="100" t="s">
        <v>677</v>
      </c>
      <c r="L88" s="101"/>
    </row>
    <row r="89" spans="3:12" x14ac:dyDescent="0.25">
      <c r="C89" s="50" t="s">
        <v>24</v>
      </c>
      <c r="D89" s="98" t="s">
        <v>25</v>
      </c>
      <c r="E89" s="50">
        <v>2025</v>
      </c>
      <c r="F89" s="50" t="s">
        <v>311</v>
      </c>
      <c r="G89" s="50">
        <v>3718</v>
      </c>
      <c r="H89" s="50">
        <v>5</v>
      </c>
      <c r="I89" s="50">
        <v>40505</v>
      </c>
      <c r="J89" s="99"/>
      <c r="K89" s="100" t="s">
        <v>677</v>
      </c>
      <c r="L89" s="101"/>
    </row>
    <row r="90" spans="3:12" x14ac:dyDescent="0.25">
      <c r="C90" s="50" t="s">
        <v>24</v>
      </c>
      <c r="D90" s="98" t="s">
        <v>25</v>
      </c>
      <c r="E90" s="50">
        <v>2025</v>
      </c>
      <c r="F90" s="50" t="s">
        <v>311</v>
      </c>
      <c r="G90" s="50">
        <v>3718</v>
      </c>
      <c r="H90" s="50">
        <v>6</v>
      </c>
      <c r="I90" s="50">
        <v>40506</v>
      </c>
      <c r="J90" s="99"/>
      <c r="K90" s="100" t="s">
        <v>677</v>
      </c>
      <c r="L90" s="101"/>
    </row>
    <row r="91" spans="3:12" x14ac:dyDescent="0.25">
      <c r="C91" s="50" t="s">
        <v>24</v>
      </c>
      <c r="D91" s="98" t="s">
        <v>25</v>
      </c>
      <c r="E91" s="50">
        <v>2025</v>
      </c>
      <c r="F91" s="50" t="s">
        <v>311</v>
      </c>
      <c r="G91" s="50">
        <v>3718</v>
      </c>
      <c r="H91" s="50">
        <v>7</v>
      </c>
      <c r="I91" s="50">
        <v>40507</v>
      </c>
      <c r="J91" s="99"/>
      <c r="K91" s="100" t="s">
        <v>677</v>
      </c>
      <c r="L91" s="101"/>
    </row>
    <row r="92" spans="3:12" x14ac:dyDescent="0.25">
      <c r="C92" s="50" t="s">
        <v>24</v>
      </c>
      <c r="D92" s="98" t="s">
        <v>25</v>
      </c>
      <c r="E92" s="50">
        <v>2025</v>
      </c>
      <c r="F92" s="50" t="s">
        <v>311</v>
      </c>
      <c r="G92" s="50">
        <v>3718</v>
      </c>
      <c r="H92" s="50">
        <v>8</v>
      </c>
      <c r="I92" s="50">
        <v>40508</v>
      </c>
      <c r="J92" s="99"/>
      <c r="K92" s="100" t="s">
        <v>677</v>
      </c>
      <c r="L92" s="101"/>
    </row>
    <row r="93" spans="3:12" x14ac:dyDescent="0.25">
      <c r="C93" s="50" t="s">
        <v>24</v>
      </c>
      <c r="D93" s="98" t="s">
        <v>25</v>
      </c>
      <c r="E93" s="50">
        <v>2025</v>
      </c>
      <c r="F93" s="50" t="s">
        <v>311</v>
      </c>
      <c r="G93" s="50">
        <v>3718</v>
      </c>
      <c r="H93" s="50">
        <v>9</v>
      </c>
      <c r="I93" s="50">
        <v>40510</v>
      </c>
      <c r="J93" s="99"/>
      <c r="K93" s="100" t="s">
        <v>677</v>
      </c>
      <c r="L93" s="101"/>
    </row>
    <row r="94" spans="3:12" x14ac:dyDescent="0.25">
      <c r="C94" s="50" t="s">
        <v>24</v>
      </c>
      <c r="D94" s="98" t="s">
        <v>25</v>
      </c>
      <c r="E94" s="50">
        <v>2025</v>
      </c>
      <c r="F94" s="50" t="s">
        <v>311</v>
      </c>
      <c r="G94" s="50">
        <v>3718</v>
      </c>
      <c r="H94" s="50">
        <v>10</v>
      </c>
      <c r="I94" s="50">
        <v>40511</v>
      </c>
      <c r="J94" s="99"/>
      <c r="K94" s="100" t="s">
        <v>677</v>
      </c>
      <c r="L94" s="101"/>
    </row>
    <row r="95" spans="3:12" x14ac:dyDescent="0.25">
      <c r="C95" s="50" t="s">
        <v>24</v>
      </c>
      <c r="D95" s="98" t="s">
        <v>25</v>
      </c>
      <c r="E95" s="50">
        <v>2025</v>
      </c>
      <c r="F95" s="50" t="s">
        <v>311</v>
      </c>
      <c r="G95" s="50">
        <v>3718</v>
      </c>
      <c r="H95" s="50">
        <v>11</v>
      </c>
      <c r="I95" s="50">
        <v>40512</v>
      </c>
      <c r="J95" s="99"/>
      <c r="K95" s="100" t="s">
        <v>677</v>
      </c>
      <c r="L95" s="101"/>
    </row>
    <row r="96" spans="3:12" x14ac:dyDescent="0.25">
      <c r="C96" s="50" t="s">
        <v>24</v>
      </c>
      <c r="D96" s="98" t="s">
        <v>25</v>
      </c>
      <c r="E96" s="50">
        <v>2025</v>
      </c>
      <c r="F96" s="50" t="s">
        <v>311</v>
      </c>
      <c r="G96" s="50">
        <v>3718</v>
      </c>
      <c r="H96" s="50">
        <v>12</v>
      </c>
      <c r="I96" s="50">
        <v>40513</v>
      </c>
      <c r="J96" s="99"/>
      <c r="K96" s="100" t="s">
        <v>677</v>
      </c>
      <c r="L96" s="101"/>
    </row>
    <row r="97" spans="3:12" x14ac:dyDescent="0.25">
      <c r="C97" s="50" t="s">
        <v>24</v>
      </c>
      <c r="D97" s="98" t="s">
        <v>25</v>
      </c>
      <c r="E97" s="50">
        <v>2025</v>
      </c>
      <c r="F97" s="50" t="s">
        <v>311</v>
      </c>
      <c r="G97" s="50">
        <v>3718</v>
      </c>
      <c r="H97" s="50">
        <v>13</v>
      </c>
      <c r="I97" s="50">
        <v>40514</v>
      </c>
      <c r="J97" s="99"/>
      <c r="K97" s="100" t="s">
        <v>677</v>
      </c>
      <c r="L97" s="101"/>
    </row>
    <row r="98" spans="3:12" x14ac:dyDescent="0.25">
      <c r="C98" s="50" t="s">
        <v>24</v>
      </c>
      <c r="D98" s="98" t="s">
        <v>25</v>
      </c>
      <c r="E98" s="50">
        <v>2025</v>
      </c>
      <c r="F98" s="50" t="s">
        <v>311</v>
      </c>
      <c r="G98" s="50">
        <v>3718</v>
      </c>
      <c r="H98" s="50">
        <v>14</v>
      </c>
      <c r="I98" s="50">
        <v>40515</v>
      </c>
      <c r="J98" s="99"/>
      <c r="K98" s="100" t="s">
        <v>677</v>
      </c>
      <c r="L98" s="101"/>
    </row>
    <row r="99" spans="3:12" x14ac:dyDescent="0.25">
      <c r="C99" s="50" t="s">
        <v>24</v>
      </c>
      <c r="D99" s="98" t="s">
        <v>25</v>
      </c>
      <c r="E99" s="50">
        <v>2025</v>
      </c>
      <c r="F99" s="50" t="s">
        <v>311</v>
      </c>
      <c r="G99" s="50">
        <v>3718</v>
      </c>
      <c r="H99" s="50">
        <v>17</v>
      </c>
      <c r="I99" s="50">
        <v>40520</v>
      </c>
      <c r="J99" s="99"/>
      <c r="K99" s="100" t="s">
        <v>677</v>
      </c>
      <c r="L99" s="101"/>
    </row>
    <row r="100" spans="3:12" x14ac:dyDescent="0.25">
      <c r="C100" s="50" t="s">
        <v>24</v>
      </c>
      <c r="D100" s="98" t="s">
        <v>25</v>
      </c>
      <c r="E100" s="50">
        <v>2025</v>
      </c>
      <c r="F100" s="50" t="s">
        <v>311</v>
      </c>
      <c r="G100" s="50">
        <v>3718</v>
      </c>
      <c r="H100" s="50">
        <v>18</v>
      </c>
      <c r="I100" s="50">
        <v>40522</v>
      </c>
      <c r="J100" s="99"/>
      <c r="K100" s="100" t="s">
        <v>677</v>
      </c>
      <c r="L100" s="101"/>
    </row>
    <row r="101" spans="3:12" x14ac:dyDescent="0.25">
      <c r="C101" s="50" t="s">
        <v>24</v>
      </c>
      <c r="D101" s="98" t="s">
        <v>25</v>
      </c>
      <c r="E101" s="50">
        <v>2025</v>
      </c>
      <c r="F101" s="50" t="s">
        <v>311</v>
      </c>
      <c r="G101" s="50">
        <v>3718</v>
      </c>
      <c r="H101" s="50">
        <v>19</v>
      </c>
      <c r="I101" s="50">
        <v>40523</v>
      </c>
      <c r="J101" s="99"/>
      <c r="K101" s="100" t="s">
        <v>677</v>
      </c>
      <c r="L101" s="101"/>
    </row>
    <row r="102" spans="3:12" x14ac:dyDescent="0.25">
      <c r="C102" s="50" t="s">
        <v>24</v>
      </c>
      <c r="D102" s="98" t="s">
        <v>25</v>
      </c>
      <c r="E102" s="50">
        <v>2025</v>
      </c>
      <c r="F102" s="50" t="s">
        <v>311</v>
      </c>
      <c r="G102" s="50">
        <v>3718</v>
      </c>
      <c r="H102" s="50">
        <v>20</v>
      </c>
      <c r="I102" s="50">
        <v>40525</v>
      </c>
      <c r="J102" s="99"/>
      <c r="K102" s="100" t="s">
        <v>677</v>
      </c>
      <c r="L102" s="101"/>
    </row>
  </sheetData>
  <mergeCells count="28">
    <mergeCell ref="F47:F48"/>
    <mergeCell ref="G47:I47"/>
    <mergeCell ref="N52:O52"/>
    <mergeCell ref="R52:Y52"/>
    <mergeCell ref="B18:G18"/>
    <mergeCell ref="B21:C21"/>
    <mergeCell ref="B22:C22"/>
    <mergeCell ref="F24:F25"/>
    <mergeCell ref="G24:J24"/>
    <mergeCell ref="R25:R29"/>
    <mergeCell ref="M71:O71"/>
    <mergeCell ref="R71:Y71"/>
    <mergeCell ref="S25:S29"/>
    <mergeCell ref="N29:P29"/>
    <mergeCell ref="R33:Y33"/>
    <mergeCell ref="O53:O58"/>
    <mergeCell ref="F63:F64"/>
    <mergeCell ref="G63:J63"/>
    <mergeCell ref="R64:R69"/>
    <mergeCell ref="S64:S69"/>
    <mergeCell ref="E80:E81"/>
    <mergeCell ref="F80:H80"/>
    <mergeCell ref="N72:N73"/>
    <mergeCell ref="O72:O73"/>
    <mergeCell ref="O74:O75"/>
    <mergeCell ref="N76:N77"/>
    <mergeCell ref="O76:O77"/>
    <mergeCell ref="O78:O79"/>
  </mergeCells>
  <conditionalFormatting sqref="K29">
    <cfRule type="containsText" dxfId="299" priority="58" operator="containsText" text="Ejecución">
      <formula>NOT(ISERROR(SEARCH("Ejecución",K29)))</formula>
    </cfRule>
    <cfRule type="containsText" dxfId="298" priority="59" operator="containsText" text="Cumplida Extemporánea">
      <formula>NOT(ISERROR(SEARCH("Cumplida Extemporánea",K29)))</formula>
    </cfRule>
    <cfRule type="containsText" dxfId="297" priority="60" operator="containsText" text="Vencida">
      <formula>NOT(ISERROR(SEARCH("Vencida",K29)))</formula>
    </cfRule>
    <cfRule type="containsText" dxfId="296" priority="61" operator="containsText" text="Cumplida Extemporánea">
      <formula>NOT(ISERROR(SEARCH("Cumplida Extemporánea",K29)))</formula>
    </cfRule>
    <cfRule type="containsText" dxfId="295" priority="62" operator="containsText" text="Cumplida Extemporanea">
      <formula>NOT(ISERROR(SEARCH("Cumplida Extemporanea",K29)))</formula>
    </cfRule>
    <cfRule type="containsText" dxfId="294" priority="63" operator="containsText" text="Cumplida">
      <formula>NOT(ISERROR(SEARCH("Cumplida",K29)))</formula>
    </cfRule>
    <cfRule type="containsText" dxfId="293" priority="64" operator="containsText" text="Cumplida">
      <formula>NOT(ISERROR(SEARCH("Cumplida",K29)))</formula>
    </cfRule>
    <cfRule type="containsText" dxfId="292" priority="65" operator="containsText" text="Vencida">
      <formula>NOT(ISERROR(SEARCH("Vencida",K29)))</formula>
    </cfRule>
    <cfRule type="containsText" dxfId="291" priority="66" operator="containsText" text="Cumplida Extemporánea">
      <formula>NOT(ISERROR(SEARCH("Cumplida Extemporánea",K29)))</formula>
    </cfRule>
  </conditionalFormatting>
  <conditionalFormatting sqref="L29:L44">
    <cfRule type="cellIs" dxfId="290" priority="51" operator="between">
      <formula>0.7</formula>
      <formula>0.89</formula>
    </cfRule>
    <cfRule type="cellIs" dxfId="289" priority="52" operator="between">
      <formula>90</formula>
      <formula>100</formula>
    </cfRule>
    <cfRule type="cellIs" dxfId="288" priority="53" operator="greaterThan">
      <formula>90</formula>
    </cfRule>
    <cfRule type="cellIs" dxfId="287" priority="54" operator="between">
      <formula>90</formula>
      <formula>100</formula>
    </cfRule>
    <cfRule type="cellIs" dxfId="286" priority="55" operator="between">
      <formula>90</formula>
      <formula>100</formula>
    </cfRule>
    <cfRule type="cellIs" dxfId="285" priority="56" operator="between">
      <formula>70</formula>
      <formula>89</formula>
    </cfRule>
    <cfRule type="cellIs" dxfId="284" priority="57" operator="between">
      <formula>0</formula>
      <formula>69</formula>
    </cfRule>
  </conditionalFormatting>
  <conditionalFormatting sqref="K52">
    <cfRule type="containsText" dxfId="283" priority="42" operator="containsText" text="Ejecución">
      <formula>NOT(ISERROR(SEARCH("Ejecución",K52)))</formula>
    </cfRule>
    <cfRule type="containsText" dxfId="282" priority="43" operator="containsText" text="Cumplida Extemporánea">
      <formula>NOT(ISERROR(SEARCH("Cumplida Extemporánea",K52)))</formula>
    </cfRule>
    <cfRule type="containsText" dxfId="281" priority="44" operator="containsText" text="Vencida">
      <formula>NOT(ISERROR(SEARCH("Vencida",K52)))</formula>
    </cfRule>
    <cfRule type="containsText" dxfId="280" priority="45" operator="containsText" text="Cumplida Extemporánea">
      <formula>NOT(ISERROR(SEARCH("Cumplida Extemporánea",K52)))</formula>
    </cfRule>
    <cfRule type="containsText" dxfId="279" priority="46" operator="containsText" text="Cumplida Extemporanea">
      <formula>NOT(ISERROR(SEARCH("Cumplida Extemporanea",K52)))</formula>
    </cfRule>
    <cfRule type="containsText" dxfId="278" priority="47" operator="containsText" text="Cumplida">
      <formula>NOT(ISERROR(SEARCH("Cumplida",K52)))</formula>
    </cfRule>
    <cfRule type="containsText" dxfId="277" priority="48" operator="containsText" text="Cumplida">
      <formula>NOT(ISERROR(SEARCH("Cumplida",K52)))</formula>
    </cfRule>
    <cfRule type="containsText" dxfId="276" priority="49" operator="containsText" text="Vencida">
      <formula>NOT(ISERROR(SEARCH("Vencida",K52)))</formula>
    </cfRule>
    <cfRule type="containsText" dxfId="275" priority="50" operator="containsText" text="Cumplida Extemporánea">
      <formula>NOT(ISERROR(SEARCH("Cumplida Extemporánea",K52)))</formula>
    </cfRule>
  </conditionalFormatting>
  <conditionalFormatting sqref="L52:L59">
    <cfRule type="cellIs" dxfId="274" priority="35" operator="between">
      <formula>0.7</formula>
      <formula>0.89</formula>
    </cfRule>
    <cfRule type="cellIs" dxfId="273" priority="36" operator="between">
      <formula>90</formula>
      <formula>100</formula>
    </cfRule>
    <cfRule type="cellIs" dxfId="272" priority="37" operator="greaterThan">
      <formula>90</formula>
    </cfRule>
    <cfRule type="cellIs" dxfId="271" priority="38" operator="between">
      <formula>90</formula>
      <formula>100</formula>
    </cfRule>
    <cfRule type="cellIs" dxfId="270" priority="39" operator="between">
      <formula>90</formula>
      <formula>100</formula>
    </cfRule>
    <cfRule type="cellIs" dxfId="269" priority="40" operator="between">
      <formula>70</formula>
      <formula>89</formula>
    </cfRule>
    <cfRule type="cellIs" dxfId="268" priority="41" operator="between">
      <formula>0</formula>
      <formula>69</formula>
    </cfRule>
  </conditionalFormatting>
  <conditionalFormatting sqref="K71">
    <cfRule type="containsText" dxfId="267" priority="26" operator="containsText" text="Ejecución">
      <formula>NOT(ISERROR(SEARCH("Ejecución",K71)))</formula>
    </cfRule>
    <cfRule type="containsText" dxfId="266" priority="27" operator="containsText" text="Cumplida Extemporánea">
      <formula>NOT(ISERROR(SEARCH("Cumplida Extemporánea",K71)))</formula>
    </cfRule>
    <cfRule type="containsText" dxfId="265" priority="28" operator="containsText" text="Vencida">
      <formula>NOT(ISERROR(SEARCH("Vencida",K71)))</formula>
    </cfRule>
    <cfRule type="containsText" dxfId="264" priority="29" operator="containsText" text="Cumplida Extemporánea">
      <formula>NOT(ISERROR(SEARCH("Cumplida Extemporánea",K71)))</formula>
    </cfRule>
    <cfRule type="containsText" dxfId="263" priority="30" operator="containsText" text="Cumplida Extemporanea">
      <formula>NOT(ISERROR(SEARCH("Cumplida Extemporanea",K71)))</formula>
    </cfRule>
    <cfRule type="containsText" dxfId="262" priority="31" operator="containsText" text="Cumplida">
      <formula>NOT(ISERROR(SEARCH("Cumplida",K71)))</formula>
    </cfRule>
    <cfRule type="containsText" dxfId="261" priority="32" operator="containsText" text="Cumplida">
      <formula>NOT(ISERROR(SEARCH("Cumplida",K71)))</formula>
    </cfRule>
    <cfRule type="containsText" dxfId="260" priority="33" operator="containsText" text="Vencida">
      <formula>NOT(ISERROR(SEARCH("Vencida",K71)))</formula>
    </cfRule>
    <cfRule type="containsText" dxfId="259" priority="34" operator="containsText" text="Cumplida Extemporánea">
      <formula>NOT(ISERROR(SEARCH("Cumplida Extemporánea",K71)))</formula>
    </cfRule>
  </conditionalFormatting>
  <conditionalFormatting sqref="L71:L79">
    <cfRule type="cellIs" dxfId="258" priority="19" operator="between">
      <formula>0.7</formula>
      <formula>0.89</formula>
    </cfRule>
    <cfRule type="cellIs" dxfId="257" priority="20" operator="between">
      <formula>90</formula>
      <formula>100</formula>
    </cfRule>
    <cfRule type="cellIs" dxfId="256" priority="21" operator="greaterThan">
      <formula>90</formula>
    </cfRule>
    <cfRule type="cellIs" dxfId="255" priority="22" operator="between">
      <formula>90</formula>
      <formula>100</formula>
    </cfRule>
    <cfRule type="cellIs" dxfId="254" priority="23" operator="between">
      <formula>90</formula>
      <formula>100</formula>
    </cfRule>
    <cfRule type="cellIs" dxfId="253" priority="24" operator="between">
      <formula>70</formula>
      <formula>89</formula>
    </cfRule>
    <cfRule type="cellIs" dxfId="252" priority="25" operator="between">
      <formula>0</formula>
      <formula>69</formula>
    </cfRule>
  </conditionalFormatting>
  <conditionalFormatting sqref="J72:J73">
    <cfRule type="containsText" dxfId="251" priority="17" operator="containsText" text="100%">
      <formula>NOT(ISERROR(SEARCH("100%",J72)))</formula>
    </cfRule>
    <cfRule type="containsText" dxfId="250" priority="18" operator="containsText" text="100">
      <formula>NOT(ISERROR(SEARCH("100",J72)))</formula>
    </cfRule>
  </conditionalFormatting>
  <conditionalFormatting sqref="K84">
    <cfRule type="containsText" dxfId="249" priority="8" operator="containsText" text="Ejecución">
      <formula>NOT(ISERROR(SEARCH("Ejecución",K84)))</formula>
    </cfRule>
    <cfRule type="containsText" dxfId="248" priority="9" operator="containsText" text="Cumplida Extemporánea">
      <formula>NOT(ISERROR(SEARCH("Cumplida Extemporánea",K84)))</formula>
    </cfRule>
    <cfRule type="containsText" dxfId="247" priority="10" operator="containsText" text="Vencida">
      <formula>NOT(ISERROR(SEARCH("Vencida",K84)))</formula>
    </cfRule>
    <cfRule type="containsText" dxfId="246" priority="11" operator="containsText" text="Cumplida Extemporánea">
      <formula>NOT(ISERROR(SEARCH("Cumplida Extemporánea",K84)))</formula>
    </cfRule>
    <cfRule type="containsText" dxfId="245" priority="12" operator="containsText" text="Cumplida Extemporanea">
      <formula>NOT(ISERROR(SEARCH("Cumplida Extemporanea",K84)))</formula>
    </cfRule>
    <cfRule type="containsText" dxfId="244" priority="13" operator="containsText" text="Cumplida">
      <formula>NOT(ISERROR(SEARCH("Cumplida",K84)))</formula>
    </cfRule>
    <cfRule type="containsText" dxfId="243" priority="14" operator="containsText" text="Cumplida">
      <formula>NOT(ISERROR(SEARCH("Cumplida",K84)))</formula>
    </cfRule>
    <cfRule type="containsText" dxfId="242" priority="15" operator="containsText" text="Vencida">
      <formula>NOT(ISERROR(SEARCH("Vencida",K84)))</formula>
    </cfRule>
    <cfRule type="containsText" dxfId="241" priority="16" operator="containsText" text="Cumplida Extemporánea">
      <formula>NOT(ISERROR(SEARCH("Cumplida Extemporánea",K84)))</formula>
    </cfRule>
  </conditionalFormatting>
  <conditionalFormatting sqref="L84:L102">
    <cfRule type="cellIs" dxfId="240" priority="1" operator="between">
      <formula>0.7</formula>
      <formula>0.89</formula>
    </cfRule>
    <cfRule type="cellIs" dxfId="239" priority="2" operator="between">
      <formula>90</formula>
      <formula>100</formula>
    </cfRule>
    <cfRule type="cellIs" dxfId="238" priority="3" operator="greaterThan">
      <formula>90</formula>
    </cfRule>
    <cfRule type="cellIs" dxfId="237" priority="4" operator="between">
      <formula>90</formula>
      <formula>100</formula>
    </cfRule>
    <cfRule type="cellIs" dxfId="236" priority="5" operator="between">
      <formula>90</formula>
      <formula>100</formula>
    </cfRule>
    <cfRule type="cellIs" dxfId="235" priority="6" operator="between">
      <formula>70</formula>
      <formula>89</formula>
    </cfRule>
    <cfRule type="cellIs" dxfId="234" priority="7" operator="between">
      <formula>0</formula>
      <formula>69</formula>
    </cfRule>
  </conditionalFormatting>
  <dataValidations count="1">
    <dataValidation type="list" allowBlank="1" showInputMessage="1" showErrorMessage="1" sqref="K53:K59 K30:K44 K72:K79" xr:uid="{13D2EA12-A132-4320-9FC7-3147EF18F0F1}">
      <formula1>"ABIERTA,CUMPLIDA,CUMPLIDA EXTEMPORANEA,CUMPLIDA PENDIENTE EFECTIVIDAD,VENCIDA"</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5D1D0-CE94-4DC5-944D-C46165AC500F}">
  <dimension ref="B4:Y125"/>
  <sheetViews>
    <sheetView topLeftCell="B1" zoomScale="73" zoomScaleNormal="73" workbookViewId="0">
      <selection activeCell="B22" sqref="B22"/>
    </sheetView>
  </sheetViews>
  <sheetFormatPr baseColWidth="10" defaultRowHeight="15" x14ac:dyDescent="0.25"/>
  <cols>
    <col min="3" max="3" width="63.42578125" customWidth="1"/>
    <col min="4" max="4" width="55" customWidth="1"/>
    <col min="5" max="5" width="69.85546875" customWidth="1"/>
    <col min="6" max="6" width="70.5703125" customWidth="1"/>
    <col min="7" max="7" width="47.28515625" customWidth="1"/>
    <col min="11" max="11" width="45" customWidth="1"/>
    <col min="13" max="13" width="25.28515625" customWidth="1"/>
    <col min="14" max="14" width="21.140625" customWidth="1"/>
    <col min="22" max="22" width="29" customWidth="1"/>
    <col min="24" max="24" width="24.140625" customWidth="1"/>
    <col min="25" max="25" width="17.7109375" customWidth="1"/>
  </cols>
  <sheetData>
    <row r="4" spans="2:13" x14ac:dyDescent="0.25">
      <c r="H4" s="102"/>
      <c r="I4" s="102"/>
      <c r="J4" s="102"/>
      <c r="K4" s="102"/>
      <c r="L4" s="102"/>
      <c r="M4" s="102"/>
    </row>
    <row r="5" spans="2:13" ht="15" customHeight="1" x14ac:dyDescent="0.25">
      <c r="C5" s="200" t="s">
        <v>678</v>
      </c>
      <c r="D5" s="200"/>
      <c r="E5" s="200"/>
      <c r="F5" s="200"/>
      <c r="G5" s="200"/>
      <c r="H5" s="223"/>
      <c r="I5" s="223"/>
      <c r="J5" s="223"/>
      <c r="K5" s="223"/>
      <c r="L5" s="79"/>
      <c r="M5" s="102"/>
    </row>
    <row r="6" spans="2:13" x14ac:dyDescent="0.25">
      <c r="B6" s="103" t="s">
        <v>657</v>
      </c>
      <c r="C6" s="103" t="s">
        <v>2</v>
      </c>
      <c r="D6" s="103">
        <v>2023</v>
      </c>
      <c r="E6" s="103">
        <v>2024</v>
      </c>
      <c r="F6" s="54">
        <v>2025</v>
      </c>
      <c r="G6" s="103" t="s">
        <v>658</v>
      </c>
      <c r="H6" s="104"/>
      <c r="I6" s="79"/>
      <c r="J6" s="104"/>
      <c r="K6" s="104"/>
      <c r="L6" s="102"/>
    </row>
    <row r="7" spans="2:13" x14ac:dyDescent="0.25">
      <c r="B7" s="15">
        <v>1</v>
      </c>
      <c r="C7" s="15" t="s">
        <v>103</v>
      </c>
      <c r="D7" s="15">
        <v>0</v>
      </c>
      <c r="E7" s="15">
        <v>0</v>
      </c>
      <c r="F7" s="15">
        <v>5</v>
      </c>
      <c r="G7" s="15">
        <f>SUM(D7:F7)</f>
        <v>5</v>
      </c>
      <c r="H7" s="102"/>
      <c r="I7" s="102"/>
      <c r="J7" s="102"/>
      <c r="K7" s="102"/>
      <c r="L7" s="102"/>
    </row>
    <row r="8" spans="2:13" x14ac:dyDescent="0.25">
      <c r="B8" s="15">
        <v>2</v>
      </c>
      <c r="C8" s="15" t="s">
        <v>168</v>
      </c>
      <c r="D8" s="15">
        <v>0</v>
      </c>
      <c r="E8" s="15">
        <v>0</v>
      </c>
      <c r="F8" s="15">
        <v>7</v>
      </c>
      <c r="G8" s="15">
        <f>SUM(D8:F8)</f>
        <v>7</v>
      </c>
      <c r="H8" s="102"/>
      <c r="I8" s="102"/>
      <c r="J8" s="102"/>
      <c r="K8" s="102"/>
      <c r="L8" s="102"/>
    </row>
    <row r="9" spans="2:13" x14ac:dyDescent="0.25">
      <c r="B9" s="15">
        <v>3</v>
      </c>
      <c r="C9" s="15" t="s">
        <v>93</v>
      </c>
      <c r="D9" s="15">
        <v>8</v>
      </c>
      <c r="E9" s="15">
        <v>0</v>
      </c>
      <c r="F9" s="15">
        <v>33</v>
      </c>
      <c r="G9" s="15">
        <f>D9+E9+F9</f>
        <v>41</v>
      </c>
      <c r="H9" s="102"/>
      <c r="I9" s="102"/>
      <c r="J9" s="102"/>
      <c r="K9" s="102"/>
      <c r="L9" s="102"/>
    </row>
    <row r="10" spans="2:13" x14ac:dyDescent="0.25">
      <c r="B10" s="15">
        <v>4</v>
      </c>
      <c r="C10" s="14" t="s">
        <v>633</v>
      </c>
      <c r="D10" s="15">
        <v>0</v>
      </c>
      <c r="E10" s="15">
        <v>4</v>
      </c>
      <c r="F10" s="15">
        <v>12</v>
      </c>
      <c r="G10" s="14">
        <f t="shared" ref="G10" si="0">SUM(D10:F10)</f>
        <v>16</v>
      </c>
    </row>
    <row r="11" spans="2:13" x14ac:dyDescent="0.25">
      <c r="B11" s="237" t="s">
        <v>679</v>
      </c>
      <c r="C11" s="237"/>
      <c r="D11" s="86">
        <f>SUM(D7:D10)</f>
        <v>8</v>
      </c>
      <c r="E11" s="86">
        <f>SUM(E7:E10)</f>
        <v>4</v>
      </c>
      <c r="F11" s="86"/>
      <c r="G11" s="105">
        <f>SUM(G7:G10)</f>
        <v>69</v>
      </c>
    </row>
    <row r="13" spans="2:13" x14ac:dyDescent="0.25">
      <c r="B13" s="91" t="s">
        <v>680</v>
      </c>
      <c r="C13" s="238" t="s">
        <v>681</v>
      </c>
      <c r="D13" s="239"/>
      <c r="E13" s="239"/>
      <c r="F13" s="239"/>
      <c r="G13" s="239"/>
    </row>
    <row r="14" spans="2:13" x14ac:dyDescent="0.25">
      <c r="C14" s="238" t="s">
        <v>682</v>
      </c>
      <c r="D14" s="239"/>
      <c r="E14" s="239"/>
      <c r="F14" s="239"/>
      <c r="G14" s="239"/>
    </row>
    <row r="15" spans="2:13" x14ac:dyDescent="0.25">
      <c r="C15" s="239" t="s">
        <v>683</v>
      </c>
      <c r="D15" s="239"/>
      <c r="E15" s="239"/>
      <c r="F15" s="239"/>
      <c r="G15" s="239"/>
      <c r="H15" s="239"/>
      <c r="I15" s="239"/>
      <c r="J15" s="239"/>
      <c r="K15" s="239"/>
      <c r="L15" s="239"/>
    </row>
    <row r="16" spans="2:13" x14ac:dyDescent="0.25">
      <c r="G16" s="224" t="s">
        <v>22</v>
      </c>
      <c r="H16" s="224"/>
      <c r="I16" s="224"/>
      <c r="J16" s="224"/>
      <c r="K16" s="224"/>
      <c r="L16" s="224"/>
      <c r="M16" s="224" t="s">
        <v>674</v>
      </c>
    </row>
    <row r="17" spans="3:25" ht="38.25" x14ac:dyDescent="0.25">
      <c r="E17" s="54">
        <v>2</v>
      </c>
      <c r="G17" s="55" t="s">
        <v>2</v>
      </c>
      <c r="H17" s="55" t="s">
        <v>569</v>
      </c>
      <c r="I17" s="55" t="s">
        <v>670</v>
      </c>
      <c r="J17" s="55" t="s">
        <v>671</v>
      </c>
      <c r="K17" s="55" t="s">
        <v>672</v>
      </c>
      <c r="L17" s="55" t="s">
        <v>673</v>
      </c>
      <c r="M17" s="224"/>
      <c r="V17" s="55" t="s">
        <v>2</v>
      </c>
      <c r="W17" s="55" t="s">
        <v>9</v>
      </c>
      <c r="X17" s="55" t="s">
        <v>662</v>
      </c>
      <c r="Y17" s="55" t="s">
        <v>663</v>
      </c>
    </row>
    <row r="18" spans="3:25" ht="25.5" customHeight="1" x14ac:dyDescent="0.25">
      <c r="C18" s="54" t="s">
        <v>2</v>
      </c>
      <c r="D18" s="54" t="s">
        <v>684</v>
      </c>
      <c r="E18" s="54" t="s">
        <v>8</v>
      </c>
      <c r="G18" s="106" t="s">
        <v>168</v>
      </c>
      <c r="H18" s="54">
        <v>0</v>
      </c>
      <c r="I18" s="54">
        <v>6</v>
      </c>
      <c r="J18" s="54">
        <v>0</v>
      </c>
      <c r="K18" s="54">
        <v>1</v>
      </c>
      <c r="L18" s="54">
        <v>0</v>
      </c>
      <c r="M18" s="15">
        <f>SUBTOTAL(9,H18:L18)</f>
        <v>7</v>
      </c>
      <c r="V18" s="236" t="s">
        <v>168</v>
      </c>
      <c r="W18" s="15">
        <v>3761</v>
      </c>
      <c r="X18" s="15">
        <v>95</v>
      </c>
      <c r="Y18" s="15" t="s">
        <v>685</v>
      </c>
    </row>
    <row r="19" spans="3:25" x14ac:dyDescent="0.25">
      <c r="C19" s="225" t="s">
        <v>168</v>
      </c>
      <c r="D19" s="54">
        <v>3</v>
      </c>
      <c r="E19" s="54" t="s">
        <v>172</v>
      </c>
      <c r="V19" s="236"/>
      <c r="W19" s="15">
        <v>3762</v>
      </c>
      <c r="X19" s="15">
        <v>100</v>
      </c>
      <c r="Y19" s="15" t="s">
        <v>685</v>
      </c>
    </row>
    <row r="20" spans="3:25" x14ac:dyDescent="0.25">
      <c r="C20" s="227"/>
      <c r="D20" s="107">
        <v>4</v>
      </c>
      <c r="E20" s="54" t="s">
        <v>29</v>
      </c>
      <c r="V20" s="236"/>
      <c r="W20" s="15">
        <v>3643</v>
      </c>
      <c r="X20" s="15">
        <v>100</v>
      </c>
      <c r="Y20" s="15" t="s">
        <v>685</v>
      </c>
    </row>
    <row r="21" spans="3:25" x14ac:dyDescent="0.25">
      <c r="C21" s="15" t="s">
        <v>686</v>
      </c>
      <c r="D21" s="107">
        <f>SUM(D19:D20)</f>
        <v>7</v>
      </c>
      <c r="E21" s="53">
        <f>D21</f>
        <v>7</v>
      </c>
      <c r="V21" s="53" t="s">
        <v>687</v>
      </c>
      <c r="W21" s="53">
        <v>3</v>
      </c>
      <c r="X21" s="201"/>
      <c r="Y21" s="201"/>
    </row>
    <row r="22" spans="3:25" ht="122.25" customHeight="1" thickBot="1" x14ac:dyDescent="0.3">
      <c r="C22" t="s">
        <v>21</v>
      </c>
      <c r="L22" s="54" t="s">
        <v>688</v>
      </c>
      <c r="M22" s="222" t="s">
        <v>669</v>
      </c>
      <c r="N22" s="223"/>
    </row>
    <row r="23" spans="3:25" ht="90" x14ac:dyDescent="0.25">
      <c r="C23" s="92" t="s">
        <v>1</v>
      </c>
      <c r="D23" s="93" t="s">
        <v>2</v>
      </c>
      <c r="E23" s="92" t="s">
        <v>5</v>
      </c>
      <c r="F23" s="92" t="s">
        <v>8</v>
      </c>
      <c r="G23" s="94" t="s">
        <v>9</v>
      </c>
      <c r="H23" s="92" t="s">
        <v>13</v>
      </c>
      <c r="I23" s="92" t="s">
        <v>14</v>
      </c>
      <c r="J23" s="108" t="s">
        <v>21</v>
      </c>
      <c r="K23" s="109" t="s">
        <v>22</v>
      </c>
      <c r="L23" s="110" t="s">
        <v>23</v>
      </c>
    </row>
    <row r="24" spans="3:25" x14ac:dyDescent="0.25">
      <c r="C24" s="51" t="s">
        <v>92</v>
      </c>
      <c r="D24" s="106" t="s">
        <v>168</v>
      </c>
      <c r="E24" s="51">
        <v>2025</v>
      </c>
      <c r="F24" s="51" t="s">
        <v>29</v>
      </c>
      <c r="G24" s="51">
        <v>3761</v>
      </c>
      <c r="H24" s="51">
        <v>1</v>
      </c>
      <c r="I24" s="51">
        <v>42277</v>
      </c>
      <c r="J24" s="111">
        <v>100</v>
      </c>
      <c r="K24" s="112" t="s">
        <v>184</v>
      </c>
      <c r="L24" s="113">
        <v>95</v>
      </c>
      <c r="M24" s="114">
        <f>J24+J27</f>
        <v>190</v>
      </c>
      <c r="N24" s="67">
        <f>M24/2</f>
        <v>95</v>
      </c>
    </row>
    <row r="25" spans="3:25" x14ac:dyDescent="0.25">
      <c r="C25" s="51" t="s">
        <v>92</v>
      </c>
      <c r="D25" s="106" t="s">
        <v>168</v>
      </c>
      <c r="E25" s="51">
        <v>2025</v>
      </c>
      <c r="F25" s="51" t="s">
        <v>29</v>
      </c>
      <c r="G25" s="51">
        <v>3762</v>
      </c>
      <c r="H25" s="51">
        <v>1</v>
      </c>
      <c r="I25" s="51">
        <v>42281</v>
      </c>
      <c r="J25" s="111">
        <v>100</v>
      </c>
      <c r="K25" s="112" t="s">
        <v>184</v>
      </c>
      <c r="L25" s="115">
        <v>0.25</v>
      </c>
      <c r="M25" s="234">
        <f>J25+J26</f>
        <v>200</v>
      </c>
      <c r="N25" s="235">
        <f>M25/2</f>
        <v>100</v>
      </c>
    </row>
    <row r="26" spans="3:25" x14ac:dyDescent="0.25">
      <c r="C26" s="51" t="s">
        <v>92</v>
      </c>
      <c r="D26" s="106" t="s">
        <v>168</v>
      </c>
      <c r="E26" s="51">
        <v>2025</v>
      </c>
      <c r="F26" s="51" t="s">
        <v>29</v>
      </c>
      <c r="G26" s="51">
        <v>3762</v>
      </c>
      <c r="H26" s="51">
        <v>2</v>
      </c>
      <c r="I26" s="51">
        <v>42282</v>
      </c>
      <c r="J26" s="111">
        <v>100</v>
      </c>
      <c r="K26" s="112" t="s">
        <v>184</v>
      </c>
      <c r="L26" s="115">
        <v>0.25</v>
      </c>
      <c r="M26" s="234"/>
      <c r="N26" s="235"/>
    </row>
    <row r="27" spans="3:25" x14ac:dyDescent="0.25">
      <c r="C27" s="51" t="s">
        <v>92</v>
      </c>
      <c r="D27" s="106" t="s">
        <v>168</v>
      </c>
      <c r="E27" s="51">
        <v>2025</v>
      </c>
      <c r="F27" s="51" t="s">
        <v>29</v>
      </c>
      <c r="G27" s="51">
        <v>3761</v>
      </c>
      <c r="H27" s="51">
        <v>2</v>
      </c>
      <c r="I27" s="51">
        <v>42278</v>
      </c>
      <c r="J27" s="111">
        <v>90</v>
      </c>
      <c r="K27" s="112" t="s">
        <v>83</v>
      </c>
      <c r="L27" s="113">
        <v>95</v>
      </c>
    </row>
    <row r="28" spans="3:25" x14ac:dyDescent="0.25">
      <c r="C28" s="51" t="s">
        <v>92</v>
      </c>
      <c r="D28" s="106" t="s">
        <v>168</v>
      </c>
      <c r="E28" s="51">
        <v>2025</v>
      </c>
      <c r="F28" s="51" t="s">
        <v>172</v>
      </c>
      <c r="G28" s="51">
        <v>3643</v>
      </c>
      <c r="H28" s="51">
        <v>1</v>
      </c>
      <c r="I28" s="51">
        <v>38812</v>
      </c>
      <c r="J28" s="111">
        <v>100</v>
      </c>
      <c r="K28" s="116" t="s">
        <v>178</v>
      </c>
      <c r="L28" s="117">
        <v>0.33333333333333331</v>
      </c>
      <c r="M28" s="118">
        <f>J28+J29+J30</f>
        <v>300</v>
      </c>
      <c r="N28" s="235">
        <f>M28/3</f>
        <v>100</v>
      </c>
    </row>
    <row r="29" spans="3:25" x14ac:dyDescent="0.25">
      <c r="C29" s="51" t="s">
        <v>92</v>
      </c>
      <c r="D29" s="106" t="s">
        <v>168</v>
      </c>
      <c r="E29" s="51">
        <v>2025</v>
      </c>
      <c r="F29" s="51" t="s">
        <v>172</v>
      </c>
      <c r="G29" s="51">
        <v>3643</v>
      </c>
      <c r="H29" s="51">
        <v>2</v>
      </c>
      <c r="I29" s="51">
        <v>38813</v>
      </c>
      <c r="J29" s="111">
        <v>100</v>
      </c>
      <c r="K29" s="119" t="s">
        <v>184</v>
      </c>
      <c r="L29" s="117">
        <v>0.33333333333333331</v>
      </c>
      <c r="N29" s="235"/>
    </row>
    <row r="30" spans="3:25" x14ac:dyDescent="0.25">
      <c r="C30" s="51" t="s">
        <v>92</v>
      </c>
      <c r="D30" s="106" t="s">
        <v>168</v>
      </c>
      <c r="E30" s="51">
        <v>2025</v>
      </c>
      <c r="F30" s="51" t="s">
        <v>172</v>
      </c>
      <c r="G30" s="51">
        <v>3643</v>
      </c>
      <c r="H30" s="51">
        <v>3</v>
      </c>
      <c r="I30" s="51">
        <v>38813</v>
      </c>
      <c r="J30" s="111">
        <v>100</v>
      </c>
      <c r="K30" s="119" t="s">
        <v>184</v>
      </c>
      <c r="L30" s="117">
        <v>0.33333333333333331</v>
      </c>
      <c r="N30" s="235"/>
    </row>
    <row r="33" spans="2:25" ht="25.5" x14ac:dyDescent="0.25">
      <c r="C33" s="200" t="s">
        <v>2</v>
      </c>
      <c r="D33" s="204" t="s">
        <v>661</v>
      </c>
      <c r="E33" s="205"/>
      <c r="F33" s="205"/>
      <c r="G33" s="206"/>
      <c r="K33" s="224" t="s">
        <v>22</v>
      </c>
      <c r="L33" s="224"/>
      <c r="M33" s="224"/>
      <c r="N33" s="224"/>
      <c r="O33" s="224"/>
      <c r="P33" s="224"/>
      <c r="Q33" s="224" t="s">
        <v>674</v>
      </c>
      <c r="V33" s="55" t="s">
        <v>2</v>
      </c>
      <c r="W33" s="55" t="s">
        <v>9</v>
      </c>
      <c r="X33" s="55" t="s">
        <v>662</v>
      </c>
      <c r="Y33" s="55" t="s">
        <v>663</v>
      </c>
    </row>
    <row r="34" spans="2:25" ht="38.25" x14ac:dyDescent="0.25">
      <c r="C34" s="200"/>
      <c r="D34" s="54" t="s">
        <v>664</v>
      </c>
      <c r="E34" s="54" t="s">
        <v>665</v>
      </c>
      <c r="F34" s="54" t="s">
        <v>666</v>
      </c>
      <c r="G34" s="54" t="s">
        <v>8</v>
      </c>
      <c r="K34" s="55" t="s">
        <v>2</v>
      </c>
      <c r="L34" s="55" t="s">
        <v>569</v>
      </c>
      <c r="M34" s="55" t="s">
        <v>670</v>
      </c>
      <c r="N34" s="55" t="s">
        <v>671</v>
      </c>
      <c r="O34" s="55" t="s">
        <v>672</v>
      </c>
      <c r="P34" s="55" t="s">
        <v>673</v>
      </c>
      <c r="Q34" s="224"/>
      <c r="V34" s="228" t="s">
        <v>93</v>
      </c>
      <c r="W34" s="15">
        <v>3518</v>
      </c>
      <c r="X34" s="15">
        <v>100</v>
      </c>
      <c r="Y34" s="15" t="s">
        <v>667</v>
      </c>
    </row>
    <row r="35" spans="2:25" x14ac:dyDescent="0.25">
      <c r="C35" s="200" t="s">
        <v>93</v>
      </c>
      <c r="D35" s="107">
        <v>3</v>
      </c>
      <c r="E35" s="107">
        <v>0</v>
      </c>
      <c r="F35" s="107">
        <v>0</v>
      </c>
      <c r="G35" s="54" t="s">
        <v>542</v>
      </c>
      <c r="K35" s="106" t="s">
        <v>93</v>
      </c>
      <c r="L35" s="54">
        <v>2</v>
      </c>
      <c r="M35" s="54">
        <v>18</v>
      </c>
      <c r="N35" s="54">
        <v>3</v>
      </c>
      <c r="O35" s="54">
        <v>2</v>
      </c>
      <c r="P35" s="54">
        <v>16</v>
      </c>
      <c r="Q35" s="15">
        <f>SUBTOTAL(9,L35:P35)</f>
        <v>41</v>
      </c>
      <c r="V35" s="229"/>
      <c r="W35" s="15">
        <v>3378</v>
      </c>
      <c r="X35" s="84">
        <v>70</v>
      </c>
      <c r="Y35" s="15" t="s">
        <v>675</v>
      </c>
    </row>
    <row r="36" spans="2:25" x14ac:dyDescent="0.25">
      <c r="C36" s="200"/>
      <c r="D36" s="107">
        <v>5</v>
      </c>
      <c r="E36" s="107">
        <v>0</v>
      </c>
      <c r="F36" s="107">
        <v>22</v>
      </c>
      <c r="G36" s="54" t="s">
        <v>96</v>
      </c>
      <c r="V36" s="229"/>
      <c r="W36" s="15">
        <v>3379</v>
      </c>
      <c r="X36" s="15">
        <v>80</v>
      </c>
      <c r="Y36" s="15" t="s">
        <v>675</v>
      </c>
    </row>
    <row r="37" spans="2:25" x14ac:dyDescent="0.25">
      <c r="C37" s="200"/>
      <c r="D37" s="107">
        <v>0</v>
      </c>
      <c r="E37" s="107">
        <v>0</v>
      </c>
      <c r="F37" s="107">
        <v>11</v>
      </c>
      <c r="G37" s="54" t="s">
        <v>172</v>
      </c>
      <c r="V37" s="229"/>
      <c r="W37" s="86">
        <v>3518</v>
      </c>
      <c r="X37" s="15">
        <v>100</v>
      </c>
      <c r="Y37" s="15" t="s">
        <v>667</v>
      </c>
    </row>
    <row r="38" spans="2:25" x14ac:dyDescent="0.25">
      <c r="C38" s="54" t="s">
        <v>674</v>
      </c>
      <c r="D38" s="107">
        <f>SUM(D35:D37)</f>
        <v>8</v>
      </c>
      <c r="E38" s="107">
        <f>SUM(E35:E37)</f>
        <v>0</v>
      </c>
      <c r="F38" s="107">
        <f>SUM(F35:F37)</f>
        <v>33</v>
      </c>
      <c r="G38" s="120">
        <f>D38+E38+F38</f>
        <v>41</v>
      </c>
      <c r="V38" s="229"/>
      <c r="W38" s="15">
        <v>3724</v>
      </c>
      <c r="X38" s="84">
        <v>41.6</v>
      </c>
      <c r="Y38" s="15" t="s">
        <v>689</v>
      </c>
    </row>
    <row r="39" spans="2:25" ht="15.75" thickBot="1" x14ac:dyDescent="0.3">
      <c r="V39" s="229"/>
      <c r="W39" s="15">
        <v>3725</v>
      </c>
      <c r="X39" s="15">
        <v>25</v>
      </c>
      <c r="Y39" s="15" t="s">
        <v>689</v>
      </c>
    </row>
    <row r="40" spans="2:25" ht="90" x14ac:dyDescent="0.25">
      <c r="C40" s="92" t="s">
        <v>1</v>
      </c>
      <c r="D40" s="93" t="s">
        <v>2</v>
      </c>
      <c r="E40" s="92" t="s">
        <v>5</v>
      </c>
      <c r="F40" s="92" t="s">
        <v>8</v>
      </c>
      <c r="G40" s="94" t="s">
        <v>9</v>
      </c>
      <c r="H40" s="92" t="s">
        <v>13</v>
      </c>
      <c r="I40" s="92" t="s">
        <v>14</v>
      </c>
      <c r="J40" s="108" t="s">
        <v>21</v>
      </c>
      <c r="K40" s="109" t="s">
        <v>22</v>
      </c>
      <c r="L40" s="110" t="s">
        <v>23</v>
      </c>
      <c r="V40" s="229"/>
      <c r="W40" s="15">
        <v>3727</v>
      </c>
      <c r="X40" s="15">
        <v>88.88</v>
      </c>
      <c r="Y40" s="15" t="s">
        <v>675</v>
      </c>
    </row>
    <row r="41" spans="2:25" x14ac:dyDescent="0.25">
      <c r="C41" s="77" t="s">
        <v>92</v>
      </c>
      <c r="D41" s="77" t="s">
        <v>93</v>
      </c>
      <c r="E41" s="51">
        <v>2023</v>
      </c>
      <c r="F41" s="51" t="s">
        <v>542</v>
      </c>
      <c r="G41" s="51">
        <v>3518</v>
      </c>
      <c r="H41" s="51">
        <v>3</v>
      </c>
      <c r="I41" s="51">
        <v>0</v>
      </c>
      <c r="J41" s="121">
        <v>100</v>
      </c>
      <c r="K41" s="122" t="s">
        <v>37</v>
      </c>
      <c r="L41" s="123">
        <v>0.33333333333333331</v>
      </c>
      <c r="M41" s="231">
        <v>100</v>
      </c>
      <c r="V41" s="229"/>
      <c r="W41" s="15">
        <v>3735</v>
      </c>
      <c r="X41" s="15">
        <v>95</v>
      </c>
      <c r="Y41" s="15" t="s">
        <v>667</v>
      </c>
    </row>
    <row r="42" spans="2:25" x14ac:dyDescent="0.25">
      <c r="C42" s="77" t="s">
        <v>92</v>
      </c>
      <c r="D42" s="77" t="s">
        <v>93</v>
      </c>
      <c r="E42" s="51">
        <v>2023</v>
      </c>
      <c r="F42" s="51" t="s">
        <v>542</v>
      </c>
      <c r="G42" s="51">
        <v>3518</v>
      </c>
      <c r="H42" s="51">
        <v>1</v>
      </c>
      <c r="I42" s="51">
        <v>0</v>
      </c>
      <c r="J42" s="124">
        <v>1</v>
      </c>
      <c r="K42" s="125" t="s">
        <v>184</v>
      </c>
      <c r="L42" s="126">
        <v>0.33333333333333331</v>
      </c>
      <c r="M42" s="231"/>
      <c r="V42" s="229"/>
      <c r="W42" s="15">
        <v>3825</v>
      </c>
      <c r="X42" s="15">
        <v>100</v>
      </c>
      <c r="Y42" s="15" t="s">
        <v>667</v>
      </c>
    </row>
    <row r="43" spans="2:25" x14ac:dyDescent="0.25">
      <c r="C43" s="77" t="s">
        <v>92</v>
      </c>
      <c r="D43" s="77" t="s">
        <v>93</v>
      </c>
      <c r="E43" s="51">
        <v>2023</v>
      </c>
      <c r="F43" s="51" t="s">
        <v>542</v>
      </c>
      <c r="G43" s="51">
        <v>3518</v>
      </c>
      <c r="H43" s="51">
        <v>2</v>
      </c>
      <c r="I43" s="51">
        <v>0</v>
      </c>
      <c r="J43" s="124">
        <v>1</v>
      </c>
      <c r="K43" s="125" t="s">
        <v>184</v>
      </c>
      <c r="L43" s="126">
        <v>0.33333333333333331</v>
      </c>
      <c r="M43" s="231"/>
      <c r="V43" s="229"/>
      <c r="W43" s="15">
        <v>3826</v>
      </c>
      <c r="X43" s="15">
        <v>100</v>
      </c>
      <c r="Y43" s="15" t="s">
        <v>667</v>
      </c>
    </row>
    <row r="44" spans="2:25" x14ac:dyDescent="0.25">
      <c r="B44" s="48"/>
      <c r="C44" s="77" t="s">
        <v>92</v>
      </c>
      <c r="D44" s="77" t="s">
        <v>93</v>
      </c>
      <c r="E44" s="77">
        <v>2023</v>
      </c>
      <c r="F44" s="77" t="s">
        <v>96</v>
      </c>
      <c r="G44" s="77">
        <v>3378</v>
      </c>
      <c r="H44" s="77">
        <v>1</v>
      </c>
      <c r="I44" s="77"/>
      <c r="J44" s="127">
        <v>100</v>
      </c>
      <c r="K44" s="125" t="s">
        <v>184</v>
      </c>
      <c r="L44" s="128">
        <v>70</v>
      </c>
      <c r="M44">
        <f>J44+J45+J46</f>
        <v>210</v>
      </c>
      <c r="N44" s="72">
        <f>M44/3</f>
        <v>70</v>
      </c>
      <c r="V44" s="229"/>
      <c r="W44" s="15">
        <v>3827</v>
      </c>
      <c r="X44" s="15">
        <v>50</v>
      </c>
      <c r="Y44" s="15" t="s">
        <v>689</v>
      </c>
    </row>
    <row r="45" spans="2:25" x14ac:dyDescent="0.25">
      <c r="B45" s="48"/>
      <c r="C45" s="77" t="s">
        <v>92</v>
      </c>
      <c r="D45" s="77" t="s">
        <v>93</v>
      </c>
      <c r="E45" s="77">
        <v>2023</v>
      </c>
      <c r="F45" s="77" t="s">
        <v>96</v>
      </c>
      <c r="G45" s="77">
        <v>3378</v>
      </c>
      <c r="H45" s="77">
        <v>2</v>
      </c>
      <c r="I45" s="77"/>
      <c r="J45" s="127">
        <v>60</v>
      </c>
      <c r="K45" s="125" t="s">
        <v>58</v>
      </c>
      <c r="L45" s="128">
        <v>70</v>
      </c>
      <c r="V45" s="229"/>
      <c r="W45" s="15">
        <v>3834</v>
      </c>
      <c r="X45" s="15">
        <v>100</v>
      </c>
      <c r="Y45" s="15" t="s">
        <v>667</v>
      </c>
    </row>
    <row r="46" spans="2:25" x14ac:dyDescent="0.25">
      <c r="B46" s="48"/>
      <c r="C46" s="77" t="s">
        <v>92</v>
      </c>
      <c r="D46" s="77" t="s">
        <v>93</v>
      </c>
      <c r="E46" s="77">
        <v>2023</v>
      </c>
      <c r="F46" s="77" t="s">
        <v>96</v>
      </c>
      <c r="G46" s="77">
        <v>3378</v>
      </c>
      <c r="H46" s="77">
        <v>3</v>
      </c>
      <c r="I46" s="77"/>
      <c r="J46" s="127">
        <v>50</v>
      </c>
      <c r="K46" s="125" t="s">
        <v>58</v>
      </c>
      <c r="L46" s="128">
        <v>70</v>
      </c>
      <c r="V46" s="229"/>
      <c r="W46" s="15">
        <v>3831</v>
      </c>
      <c r="X46" s="15">
        <v>100</v>
      </c>
      <c r="Y46" s="15" t="s">
        <v>667</v>
      </c>
    </row>
    <row r="47" spans="2:25" x14ac:dyDescent="0.25">
      <c r="B47" s="48"/>
      <c r="C47" s="77" t="s">
        <v>92</v>
      </c>
      <c r="D47" s="77" t="s">
        <v>93</v>
      </c>
      <c r="E47" s="77">
        <v>2023</v>
      </c>
      <c r="F47" s="77" t="s">
        <v>96</v>
      </c>
      <c r="G47" s="77">
        <v>3379</v>
      </c>
      <c r="H47" s="77">
        <v>5</v>
      </c>
      <c r="I47" s="77"/>
      <c r="J47" s="127">
        <v>80</v>
      </c>
      <c r="K47" s="125" t="s">
        <v>58</v>
      </c>
      <c r="L47" s="128">
        <v>80</v>
      </c>
      <c r="V47" s="229"/>
      <c r="W47" s="15">
        <v>3824</v>
      </c>
      <c r="X47" s="15">
        <v>100</v>
      </c>
      <c r="Y47" s="15" t="s">
        <v>667</v>
      </c>
    </row>
    <row r="48" spans="2:25" x14ac:dyDescent="0.25">
      <c r="C48" s="77" t="s">
        <v>92</v>
      </c>
      <c r="D48" s="77" t="s">
        <v>93</v>
      </c>
      <c r="E48" s="77">
        <v>2023</v>
      </c>
      <c r="F48" s="77" t="s">
        <v>96</v>
      </c>
      <c r="G48" s="77">
        <v>3379</v>
      </c>
      <c r="H48" s="77">
        <v>5</v>
      </c>
      <c r="I48" s="77"/>
      <c r="J48" s="127">
        <v>80</v>
      </c>
      <c r="K48" s="125" t="s">
        <v>58</v>
      </c>
      <c r="L48" s="77">
        <v>80</v>
      </c>
      <c r="V48" s="229"/>
      <c r="W48" s="15">
        <v>3731</v>
      </c>
      <c r="X48" s="15">
        <v>29.97</v>
      </c>
      <c r="Y48" s="15" t="s">
        <v>689</v>
      </c>
    </row>
    <row r="49" spans="2:25" x14ac:dyDescent="0.25">
      <c r="C49" s="51" t="s">
        <v>92</v>
      </c>
      <c r="D49" s="77" t="s">
        <v>93</v>
      </c>
      <c r="E49" s="51">
        <v>2025</v>
      </c>
      <c r="F49" s="51" t="s">
        <v>96</v>
      </c>
      <c r="G49" s="51">
        <v>3735</v>
      </c>
      <c r="H49" s="51">
        <v>1</v>
      </c>
      <c r="I49" s="51"/>
      <c r="J49" s="121">
        <v>90</v>
      </c>
      <c r="K49" s="122" t="s">
        <v>602</v>
      </c>
      <c r="L49" s="129">
        <v>0.4</v>
      </c>
      <c r="M49" s="118">
        <f>J49+J50</f>
        <v>190</v>
      </c>
      <c r="N49" s="232">
        <f>M49/2</f>
        <v>95</v>
      </c>
      <c r="V49" s="229"/>
      <c r="W49" s="15">
        <v>3728</v>
      </c>
      <c r="X49" s="15">
        <v>48.19</v>
      </c>
      <c r="Y49" s="15" t="s">
        <v>689</v>
      </c>
    </row>
    <row r="50" spans="2:25" x14ac:dyDescent="0.25">
      <c r="C50" s="51" t="s">
        <v>92</v>
      </c>
      <c r="D50" s="77" t="s">
        <v>93</v>
      </c>
      <c r="E50" s="51">
        <v>2025</v>
      </c>
      <c r="F50" s="51" t="s">
        <v>96</v>
      </c>
      <c r="G50" s="51">
        <v>3735</v>
      </c>
      <c r="H50" s="51">
        <v>2</v>
      </c>
      <c r="I50" s="51"/>
      <c r="J50" s="121">
        <v>100</v>
      </c>
      <c r="K50" s="122" t="s">
        <v>602</v>
      </c>
      <c r="L50" s="129">
        <v>0.5</v>
      </c>
      <c r="N50" s="232"/>
      <c r="V50" s="229"/>
      <c r="W50" s="15">
        <v>3729</v>
      </c>
      <c r="X50" s="15">
        <v>100</v>
      </c>
      <c r="Y50" s="15" t="s">
        <v>667</v>
      </c>
    </row>
    <row r="51" spans="2:25" x14ac:dyDescent="0.25">
      <c r="C51" s="51" t="s">
        <v>92</v>
      </c>
      <c r="D51" s="77" t="s">
        <v>93</v>
      </c>
      <c r="E51" s="51">
        <v>2025</v>
      </c>
      <c r="F51" s="51" t="s">
        <v>172</v>
      </c>
      <c r="G51" s="51">
        <v>3825</v>
      </c>
      <c r="H51" s="51">
        <v>2</v>
      </c>
      <c r="I51" s="51">
        <v>43541</v>
      </c>
      <c r="J51" s="66">
        <v>1</v>
      </c>
      <c r="K51" s="130" t="s">
        <v>184</v>
      </c>
      <c r="L51" s="129">
        <v>0.25</v>
      </c>
      <c r="M51" s="233">
        <v>100</v>
      </c>
      <c r="V51" s="229"/>
      <c r="W51" s="15">
        <v>3730</v>
      </c>
      <c r="X51" s="22" t="s">
        <v>690</v>
      </c>
      <c r="Y51" s="15" t="s">
        <v>689</v>
      </c>
    </row>
    <row r="52" spans="2:25" x14ac:dyDescent="0.25">
      <c r="C52" s="51" t="s">
        <v>92</v>
      </c>
      <c r="D52" s="77" t="s">
        <v>93</v>
      </c>
      <c r="E52" s="51">
        <v>2025</v>
      </c>
      <c r="F52" s="51" t="s">
        <v>172</v>
      </c>
      <c r="G52" s="51">
        <v>3825</v>
      </c>
      <c r="H52" s="51">
        <v>1</v>
      </c>
      <c r="I52" s="85">
        <v>43540</v>
      </c>
      <c r="J52" s="66">
        <v>1</v>
      </c>
      <c r="K52" s="130" t="s">
        <v>184</v>
      </c>
      <c r="L52" s="129">
        <v>0.25</v>
      </c>
      <c r="M52" s="233"/>
      <c r="V52" s="229"/>
      <c r="W52" s="15">
        <v>3732</v>
      </c>
      <c r="X52" s="15">
        <v>60</v>
      </c>
      <c r="Y52" s="15" t="s">
        <v>689</v>
      </c>
    </row>
    <row r="53" spans="2:25" x14ac:dyDescent="0.25">
      <c r="C53" s="51" t="s">
        <v>92</v>
      </c>
      <c r="D53" s="77" t="s">
        <v>93</v>
      </c>
      <c r="E53" s="51">
        <v>2025</v>
      </c>
      <c r="F53" s="51" t="s">
        <v>172</v>
      </c>
      <c r="G53" s="51">
        <v>3825</v>
      </c>
      <c r="H53" s="51">
        <v>3</v>
      </c>
      <c r="I53" s="85">
        <v>43540</v>
      </c>
      <c r="J53" s="66">
        <v>1</v>
      </c>
      <c r="K53" s="130" t="s">
        <v>184</v>
      </c>
      <c r="L53" s="129">
        <v>0.25</v>
      </c>
      <c r="M53" s="131"/>
      <c r="V53" s="229"/>
      <c r="W53" s="15">
        <v>3733</v>
      </c>
      <c r="X53" s="15">
        <v>86.6</v>
      </c>
      <c r="Y53" s="15" t="s">
        <v>675</v>
      </c>
    </row>
    <row r="54" spans="2:25" x14ac:dyDescent="0.25">
      <c r="C54" s="51" t="s">
        <v>92</v>
      </c>
      <c r="D54" s="77" t="s">
        <v>93</v>
      </c>
      <c r="E54" s="51">
        <v>2025</v>
      </c>
      <c r="F54" s="51" t="s">
        <v>172</v>
      </c>
      <c r="G54" s="51">
        <v>3825</v>
      </c>
      <c r="H54" s="51">
        <v>4</v>
      </c>
      <c r="I54" s="85">
        <v>43540</v>
      </c>
      <c r="J54" s="66">
        <v>1</v>
      </c>
      <c r="K54" s="130" t="s">
        <v>184</v>
      </c>
      <c r="L54" s="129">
        <v>0.25</v>
      </c>
      <c r="M54" s="131"/>
      <c r="V54" s="229"/>
      <c r="W54" s="15">
        <v>3734</v>
      </c>
      <c r="X54" s="15">
        <v>50</v>
      </c>
      <c r="Y54" s="15" t="s">
        <v>689</v>
      </c>
    </row>
    <row r="55" spans="2:25" x14ac:dyDescent="0.25">
      <c r="C55" s="51" t="s">
        <v>92</v>
      </c>
      <c r="D55" s="77" t="s">
        <v>93</v>
      </c>
      <c r="E55" s="51">
        <v>2025</v>
      </c>
      <c r="F55" s="51" t="s">
        <v>172</v>
      </c>
      <c r="G55" s="51">
        <v>3826</v>
      </c>
      <c r="H55" s="51">
        <v>2</v>
      </c>
      <c r="I55" s="51">
        <v>43544</v>
      </c>
      <c r="J55" s="121">
        <v>100</v>
      </c>
      <c r="K55" s="132" t="s">
        <v>184</v>
      </c>
      <c r="L55" s="129">
        <v>0.5</v>
      </c>
      <c r="M55" s="133">
        <v>100</v>
      </c>
      <c r="V55" s="230"/>
      <c r="W55" s="15">
        <v>3736</v>
      </c>
      <c r="X55" s="15">
        <v>91.6</v>
      </c>
      <c r="Y55" s="15" t="s">
        <v>667</v>
      </c>
    </row>
    <row r="56" spans="2:25" x14ac:dyDescent="0.25">
      <c r="C56" s="51" t="s">
        <v>92</v>
      </c>
      <c r="D56" s="77" t="s">
        <v>93</v>
      </c>
      <c r="E56" s="51">
        <v>2025</v>
      </c>
      <c r="F56" s="51" t="s">
        <v>172</v>
      </c>
      <c r="G56" s="51">
        <v>3827</v>
      </c>
      <c r="H56" s="51">
        <v>2</v>
      </c>
      <c r="I56" s="51">
        <v>43546</v>
      </c>
      <c r="J56" s="121">
        <v>100</v>
      </c>
      <c r="K56" s="130" t="s">
        <v>184</v>
      </c>
      <c r="L56" s="129">
        <v>0.5</v>
      </c>
      <c r="M56" s="133">
        <v>100</v>
      </c>
      <c r="N56" t="s">
        <v>691</v>
      </c>
      <c r="O56" t="s">
        <v>692</v>
      </c>
      <c r="V56" s="53" t="s">
        <v>687</v>
      </c>
      <c r="W56" s="53">
        <v>22</v>
      </c>
      <c r="X56" s="201"/>
      <c r="Y56" s="201"/>
    </row>
    <row r="57" spans="2:25" x14ac:dyDescent="0.25">
      <c r="C57" s="51" t="s">
        <v>92</v>
      </c>
      <c r="D57" s="77" t="s">
        <v>93</v>
      </c>
      <c r="E57" s="51">
        <v>2025</v>
      </c>
      <c r="F57" s="51" t="s">
        <v>172</v>
      </c>
      <c r="G57" s="51">
        <v>3834</v>
      </c>
      <c r="H57" s="51">
        <v>1</v>
      </c>
      <c r="I57" s="51">
        <v>43558</v>
      </c>
      <c r="J57" s="66">
        <v>1</v>
      </c>
      <c r="K57" s="130" t="s">
        <v>184</v>
      </c>
      <c r="L57" s="129">
        <v>0.5</v>
      </c>
      <c r="M57" s="134">
        <f>J57+J58</f>
        <v>2</v>
      </c>
      <c r="N57" s="67">
        <v>100</v>
      </c>
    </row>
    <row r="58" spans="2:25" x14ac:dyDescent="0.25">
      <c r="C58" s="51" t="s">
        <v>92</v>
      </c>
      <c r="D58" s="77" t="s">
        <v>93</v>
      </c>
      <c r="E58" s="51">
        <v>2025</v>
      </c>
      <c r="F58" s="51" t="s">
        <v>172</v>
      </c>
      <c r="G58" s="51">
        <v>3834</v>
      </c>
      <c r="H58" s="85">
        <v>2</v>
      </c>
      <c r="I58" s="51">
        <v>43559</v>
      </c>
      <c r="J58" s="66">
        <v>1</v>
      </c>
      <c r="K58" s="130" t="s">
        <v>184</v>
      </c>
      <c r="L58" s="129">
        <v>0.5</v>
      </c>
    </row>
    <row r="59" spans="2:25" x14ac:dyDescent="0.25">
      <c r="C59" s="51" t="s">
        <v>92</v>
      </c>
      <c r="D59" s="77" t="s">
        <v>93</v>
      </c>
      <c r="E59" s="51">
        <v>2025</v>
      </c>
      <c r="F59" s="51" t="s">
        <v>172</v>
      </c>
      <c r="G59" s="51">
        <v>3826</v>
      </c>
      <c r="H59" s="51">
        <v>1</v>
      </c>
      <c r="I59" s="51">
        <v>43544</v>
      </c>
      <c r="J59" s="74">
        <v>1</v>
      </c>
      <c r="K59" s="132" t="s">
        <v>184</v>
      </c>
      <c r="L59" s="53">
        <v>100</v>
      </c>
    </row>
    <row r="60" spans="2:25" x14ac:dyDescent="0.25">
      <c r="C60" s="51" t="s">
        <v>92</v>
      </c>
      <c r="D60" s="77" t="s">
        <v>93</v>
      </c>
      <c r="E60" s="51">
        <v>2025</v>
      </c>
      <c r="F60" s="51" t="s">
        <v>172</v>
      </c>
      <c r="G60" s="51">
        <v>3831</v>
      </c>
      <c r="H60" s="51">
        <v>1</v>
      </c>
      <c r="I60" s="51">
        <v>43554</v>
      </c>
      <c r="J60" s="74">
        <v>1</v>
      </c>
      <c r="K60" s="122" t="s">
        <v>184</v>
      </c>
      <c r="L60" s="129">
        <v>1</v>
      </c>
      <c r="M60">
        <v>100</v>
      </c>
    </row>
    <row r="61" spans="2:25" x14ac:dyDescent="0.25">
      <c r="C61" s="51" t="s">
        <v>92</v>
      </c>
      <c r="D61" s="77" t="s">
        <v>93</v>
      </c>
      <c r="E61" s="51">
        <v>2025</v>
      </c>
      <c r="F61" s="51" t="s">
        <v>172</v>
      </c>
      <c r="G61" s="51">
        <v>3824</v>
      </c>
      <c r="H61" s="51">
        <v>1</v>
      </c>
      <c r="I61" s="51">
        <v>43539</v>
      </c>
      <c r="J61" s="66">
        <v>1</v>
      </c>
      <c r="K61" s="130" t="s">
        <v>184</v>
      </c>
      <c r="L61" s="129">
        <v>1</v>
      </c>
      <c r="M61">
        <v>100</v>
      </c>
    </row>
    <row r="62" spans="2:25" x14ac:dyDescent="0.25">
      <c r="C62" s="51" t="s">
        <v>92</v>
      </c>
      <c r="D62" s="77" t="s">
        <v>93</v>
      </c>
      <c r="E62" s="51">
        <v>2025</v>
      </c>
      <c r="F62" s="51" t="s">
        <v>96</v>
      </c>
      <c r="G62" s="51">
        <v>3731</v>
      </c>
      <c r="H62" s="51">
        <v>1</v>
      </c>
      <c r="I62" s="51">
        <v>41045</v>
      </c>
      <c r="J62" s="66">
        <v>0.9</v>
      </c>
      <c r="K62" s="130" t="s">
        <v>58</v>
      </c>
      <c r="L62" s="129">
        <v>0.9</v>
      </c>
      <c r="M62">
        <v>29.97</v>
      </c>
      <c r="N62" t="s">
        <v>691</v>
      </c>
      <c r="O62" t="s">
        <v>693</v>
      </c>
      <c r="V62" t="s">
        <v>691</v>
      </c>
    </row>
    <row r="63" spans="2:25" x14ac:dyDescent="0.25">
      <c r="B63" s="135"/>
      <c r="C63" s="51" t="s">
        <v>92</v>
      </c>
      <c r="D63" s="77" t="s">
        <v>93</v>
      </c>
      <c r="E63" s="51">
        <v>2025</v>
      </c>
      <c r="F63" s="51" t="s">
        <v>96</v>
      </c>
      <c r="G63" s="51">
        <v>3724</v>
      </c>
      <c r="H63" s="51">
        <v>1</v>
      </c>
      <c r="I63" s="51">
        <v>41026</v>
      </c>
      <c r="J63" s="136">
        <v>41.6</v>
      </c>
      <c r="K63" s="130" t="s">
        <v>58</v>
      </c>
      <c r="L63" s="116">
        <v>41.6</v>
      </c>
      <c r="M63" s="72"/>
      <c r="N63" t="s">
        <v>694</v>
      </c>
    </row>
    <row r="64" spans="2:25" x14ac:dyDescent="0.25">
      <c r="B64" s="135"/>
      <c r="C64" s="51" t="s">
        <v>92</v>
      </c>
      <c r="D64" s="77" t="s">
        <v>93</v>
      </c>
      <c r="E64" s="51">
        <v>2025</v>
      </c>
      <c r="F64" s="51" t="s">
        <v>96</v>
      </c>
      <c r="G64" s="51">
        <v>3725</v>
      </c>
      <c r="H64" s="51">
        <v>1</v>
      </c>
      <c r="I64" s="51">
        <v>41028</v>
      </c>
      <c r="J64" s="89">
        <v>25</v>
      </c>
      <c r="K64" s="130" t="s">
        <v>58</v>
      </c>
      <c r="L64" s="112">
        <v>25</v>
      </c>
    </row>
    <row r="65" spans="3:22" x14ac:dyDescent="0.25">
      <c r="C65" s="51" t="s">
        <v>92</v>
      </c>
      <c r="D65" s="77" t="s">
        <v>93</v>
      </c>
      <c r="E65" s="51">
        <v>2025</v>
      </c>
      <c r="F65" s="51" t="s">
        <v>96</v>
      </c>
      <c r="G65" s="51">
        <v>3727</v>
      </c>
      <c r="H65" s="51">
        <v>3</v>
      </c>
      <c r="I65" s="51">
        <v>41033</v>
      </c>
      <c r="J65" s="89">
        <v>66.66</v>
      </c>
      <c r="K65" s="130" t="s">
        <v>58</v>
      </c>
      <c r="L65" s="129">
        <v>0.88</v>
      </c>
      <c r="M65">
        <f>J65+J66+J67</f>
        <v>266.65999999999997</v>
      </c>
      <c r="N65">
        <f>M65/3</f>
        <v>88.886666666666656</v>
      </c>
    </row>
    <row r="66" spans="3:22" x14ac:dyDescent="0.25">
      <c r="C66" s="51" t="s">
        <v>92</v>
      </c>
      <c r="D66" s="77" t="s">
        <v>93</v>
      </c>
      <c r="E66" s="51">
        <v>2025</v>
      </c>
      <c r="F66" s="51" t="s">
        <v>96</v>
      </c>
      <c r="G66" s="51">
        <v>3727</v>
      </c>
      <c r="H66" s="51">
        <v>1</v>
      </c>
      <c r="I66" s="51">
        <v>41031</v>
      </c>
      <c r="J66" s="89">
        <v>100</v>
      </c>
      <c r="K66" s="130" t="s">
        <v>58</v>
      </c>
      <c r="L66" s="129">
        <v>0.88</v>
      </c>
    </row>
    <row r="67" spans="3:22" x14ac:dyDescent="0.25">
      <c r="C67" s="51" t="s">
        <v>92</v>
      </c>
      <c r="D67" s="77" t="s">
        <v>93</v>
      </c>
      <c r="E67" s="51">
        <v>2025</v>
      </c>
      <c r="F67" s="51" t="s">
        <v>96</v>
      </c>
      <c r="G67" s="51">
        <v>3727</v>
      </c>
      <c r="H67" s="51">
        <v>2</v>
      </c>
      <c r="I67" s="51">
        <v>41032</v>
      </c>
      <c r="J67" s="89">
        <v>100</v>
      </c>
      <c r="K67" s="130" t="s">
        <v>37</v>
      </c>
      <c r="L67" s="129">
        <v>0.88</v>
      </c>
    </row>
    <row r="68" spans="3:22" x14ac:dyDescent="0.25">
      <c r="C68" s="51" t="s">
        <v>92</v>
      </c>
      <c r="D68" s="77" t="s">
        <v>93</v>
      </c>
      <c r="E68" s="51">
        <v>2025</v>
      </c>
      <c r="F68" s="51" t="s">
        <v>96</v>
      </c>
      <c r="G68" s="51">
        <v>3728</v>
      </c>
      <c r="H68" s="51">
        <v>4</v>
      </c>
      <c r="I68" s="51">
        <v>41037</v>
      </c>
      <c r="J68" s="89">
        <v>48.19</v>
      </c>
      <c r="K68" s="130" t="s">
        <v>58</v>
      </c>
      <c r="L68" s="112">
        <v>48.19</v>
      </c>
      <c r="M68">
        <f>J68+J69</f>
        <v>96.38</v>
      </c>
      <c r="N68">
        <f>M68/2</f>
        <v>48.19</v>
      </c>
    </row>
    <row r="69" spans="3:22" x14ac:dyDescent="0.25">
      <c r="C69" s="51" t="s">
        <v>92</v>
      </c>
      <c r="D69" s="77" t="s">
        <v>93</v>
      </c>
      <c r="E69" s="51">
        <v>2025</v>
      </c>
      <c r="F69" s="51" t="s">
        <v>96</v>
      </c>
      <c r="G69" s="51">
        <v>3728</v>
      </c>
      <c r="H69" s="51">
        <v>5</v>
      </c>
      <c r="I69" s="51">
        <v>41038</v>
      </c>
      <c r="J69" s="89">
        <v>48.19</v>
      </c>
      <c r="K69" s="130" t="s">
        <v>58</v>
      </c>
      <c r="L69" s="112">
        <v>48.19</v>
      </c>
    </row>
    <row r="70" spans="3:22" x14ac:dyDescent="0.25">
      <c r="C70" s="51" t="s">
        <v>92</v>
      </c>
      <c r="D70" s="77" t="s">
        <v>93</v>
      </c>
      <c r="E70" s="51">
        <v>2025</v>
      </c>
      <c r="F70" s="51" t="s">
        <v>96</v>
      </c>
      <c r="G70" s="51">
        <v>3729</v>
      </c>
      <c r="H70" s="51">
        <v>1</v>
      </c>
      <c r="I70" s="51">
        <v>41040</v>
      </c>
      <c r="J70" s="89">
        <v>100</v>
      </c>
      <c r="K70" s="130" t="s">
        <v>58</v>
      </c>
      <c r="L70" s="112">
        <v>100</v>
      </c>
    </row>
    <row r="71" spans="3:22" x14ac:dyDescent="0.25">
      <c r="C71" s="51" t="s">
        <v>92</v>
      </c>
      <c r="D71" s="77" t="s">
        <v>93</v>
      </c>
      <c r="E71" s="51">
        <v>2025</v>
      </c>
      <c r="F71" s="51" t="s">
        <v>96</v>
      </c>
      <c r="G71" s="51">
        <v>3729</v>
      </c>
      <c r="H71" s="51">
        <v>2</v>
      </c>
      <c r="I71" s="51">
        <v>41041</v>
      </c>
      <c r="J71" s="89">
        <v>100</v>
      </c>
      <c r="K71" s="130" t="s">
        <v>83</v>
      </c>
      <c r="L71" s="112">
        <v>100</v>
      </c>
    </row>
    <row r="72" spans="3:22" x14ac:dyDescent="0.25">
      <c r="C72" s="51" t="s">
        <v>92</v>
      </c>
      <c r="D72" s="77" t="s">
        <v>93</v>
      </c>
      <c r="E72" s="51">
        <v>2025</v>
      </c>
      <c r="F72" s="51" t="s">
        <v>96</v>
      </c>
      <c r="G72" s="51">
        <v>3730</v>
      </c>
      <c r="H72" s="51">
        <v>1</v>
      </c>
      <c r="I72" s="51">
        <v>41042</v>
      </c>
      <c r="J72" s="89">
        <v>100</v>
      </c>
      <c r="K72" s="130" t="s">
        <v>58</v>
      </c>
      <c r="L72" s="112">
        <v>33</v>
      </c>
      <c r="M72" t="s">
        <v>695</v>
      </c>
      <c r="V72" t="s">
        <v>691</v>
      </c>
    </row>
    <row r="73" spans="3:22" x14ac:dyDescent="0.25">
      <c r="C73" s="51" t="s">
        <v>92</v>
      </c>
      <c r="D73" s="77" t="s">
        <v>93</v>
      </c>
      <c r="E73" s="51">
        <v>2025</v>
      </c>
      <c r="F73" s="51" t="s">
        <v>96</v>
      </c>
      <c r="G73" s="51">
        <v>3732</v>
      </c>
      <c r="H73" s="51">
        <v>1</v>
      </c>
      <c r="I73" s="51">
        <v>41047</v>
      </c>
      <c r="J73" s="89">
        <v>100</v>
      </c>
      <c r="K73" s="130" t="s">
        <v>58</v>
      </c>
      <c r="L73" s="112">
        <v>60</v>
      </c>
      <c r="M73">
        <f>J73+J74</f>
        <v>120</v>
      </c>
      <c r="N73" s="24">
        <f>M73/2</f>
        <v>60</v>
      </c>
    </row>
    <row r="74" spans="3:22" x14ac:dyDescent="0.25">
      <c r="C74" s="51" t="s">
        <v>92</v>
      </c>
      <c r="D74" s="77" t="s">
        <v>93</v>
      </c>
      <c r="E74" s="51">
        <v>2025</v>
      </c>
      <c r="F74" s="51" t="s">
        <v>96</v>
      </c>
      <c r="G74" s="51">
        <v>3732</v>
      </c>
      <c r="H74" s="51">
        <v>2</v>
      </c>
      <c r="I74" s="51">
        <v>41048</v>
      </c>
      <c r="J74" s="89">
        <v>20</v>
      </c>
      <c r="K74" s="130" t="s">
        <v>58</v>
      </c>
      <c r="L74" s="129">
        <v>0.2</v>
      </c>
    </row>
    <row r="75" spans="3:22" x14ac:dyDescent="0.25">
      <c r="C75" s="51" t="s">
        <v>92</v>
      </c>
      <c r="D75" s="77" t="s">
        <v>93</v>
      </c>
      <c r="E75" s="51">
        <v>2025</v>
      </c>
      <c r="F75" s="51" t="s">
        <v>96</v>
      </c>
      <c r="G75" s="51">
        <v>3733</v>
      </c>
      <c r="H75" s="51">
        <v>3</v>
      </c>
      <c r="I75" s="51">
        <v>41051</v>
      </c>
      <c r="J75" s="89">
        <v>60</v>
      </c>
      <c r="K75" s="130" t="s">
        <v>58</v>
      </c>
      <c r="L75" s="112">
        <v>86.6</v>
      </c>
      <c r="N75" t="s">
        <v>696</v>
      </c>
    </row>
    <row r="76" spans="3:22" x14ac:dyDescent="0.25">
      <c r="C76" s="51" t="s">
        <v>92</v>
      </c>
      <c r="D76" s="77" t="s">
        <v>93</v>
      </c>
      <c r="E76" s="51">
        <v>2025</v>
      </c>
      <c r="F76" s="51" t="s">
        <v>96</v>
      </c>
      <c r="G76" s="51">
        <v>3733</v>
      </c>
      <c r="H76" s="51">
        <v>1</v>
      </c>
      <c r="I76" s="51">
        <v>41049</v>
      </c>
      <c r="J76" s="89">
        <v>100</v>
      </c>
      <c r="K76" s="130" t="s">
        <v>37</v>
      </c>
      <c r="L76" s="112">
        <v>86.6</v>
      </c>
    </row>
    <row r="77" spans="3:22" x14ac:dyDescent="0.25">
      <c r="C77" s="51" t="s">
        <v>92</v>
      </c>
      <c r="D77" s="77" t="s">
        <v>93</v>
      </c>
      <c r="E77" s="51">
        <v>2025</v>
      </c>
      <c r="F77" s="51" t="s">
        <v>96</v>
      </c>
      <c r="G77" s="51">
        <v>3733</v>
      </c>
      <c r="H77" s="51">
        <v>2</v>
      </c>
      <c r="I77" s="51">
        <v>41050</v>
      </c>
      <c r="J77" s="89">
        <v>100</v>
      </c>
      <c r="K77" s="130" t="s">
        <v>184</v>
      </c>
      <c r="L77" s="112">
        <v>86.6</v>
      </c>
    </row>
    <row r="78" spans="3:22" x14ac:dyDescent="0.25">
      <c r="C78" s="51" t="s">
        <v>92</v>
      </c>
      <c r="D78" s="77" t="s">
        <v>93</v>
      </c>
      <c r="E78" s="51">
        <v>2025</v>
      </c>
      <c r="F78" s="51" t="s">
        <v>96</v>
      </c>
      <c r="G78" s="51">
        <v>3734</v>
      </c>
      <c r="H78" s="51">
        <v>1</v>
      </c>
      <c r="I78" s="51">
        <v>41053</v>
      </c>
      <c r="J78" s="89">
        <v>100</v>
      </c>
      <c r="K78" s="130" t="s">
        <v>184</v>
      </c>
      <c r="L78" s="112">
        <v>100</v>
      </c>
      <c r="M78">
        <v>50</v>
      </c>
      <c r="N78" t="s">
        <v>691</v>
      </c>
      <c r="O78" t="s">
        <v>697</v>
      </c>
    </row>
    <row r="79" spans="3:22" x14ac:dyDescent="0.25">
      <c r="C79" s="51" t="s">
        <v>92</v>
      </c>
      <c r="D79" s="77" t="s">
        <v>93</v>
      </c>
      <c r="E79" s="51">
        <v>2025</v>
      </c>
      <c r="F79" s="51" t="s">
        <v>96</v>
      </c>
      <c r="G79" s="51">
        <v>3736</v>
      </c>
      <c r="H79" s="51">
        <v>2</v>
      </c>
      <c r="I79" s="51">
        <v>41058</v>
      </c>
      <c r="J79" s="89">
        <v>100</v>
      </c>
      <c r="K79" s="130" t="s">
        <v>184</v>
      </c>
      <c r="L79" s="112">
        <v>91.6</v>
      </c>
    </row>
    <row r="80" spans="3:22" x14ac:dyDescent="0.25">
      <c r="C80" s="51" t="s">
        <v>92</v>
      </c>
      <c r="D80" s="77" t="s">
        <v>93</v>
      </c>
      <c r="E80" s="51">
        <v>2025</v>
      </c>
      <c r="F80" s="51" t="s">
        <v>96</v>
      </c>
      <c r="G80" s="51">
        <v>3736</v>
      </c>
      <c r="H80" s="51">
        <v>1</v>
      </c>
      <c r="I80" s="51">
        <v>41057</v>
      </c>
      <c r="J80" s="89">
        <v>100</v>
      </c>
      <c r="K80" s="130" t="s">
        <v>184</v>
      </c>
      <c r="L80" s="112">
        <v>91.6</v>
      </c>
    </row>
    <row r="81" spans="3:25" x14ac:dyDescent="0.25">
      <c r="C81" s="51" t="s">
        <v>92</v>
      </c>
      <c r="D81" s="77" t="s">
        <v>93</v>
      </c>
      <c r="E81" s="51">
        <v>2025</v>
      </c>
      <c r="F81" s="51" t="s">
        <v>96</v>
      </c>
      <c r="G81" s="51">
        <v>3736</v>
      </c>
      <c r="H81" s="51">
        <v>3</v>
      </c>
      <c r="I81" s="51">
        <v>41059</v>
      </c>
      <c r="J81" s="89">
        <v>75</v>
      </c>
      <c r="K81" s="130" t="s">
        <v>83</v>
      </c>
      <c r="L81" s="112">
        <v>91.6</v>
      </c>
    </row>
    <row r="82" spans="3:25" x14ac:dyDescent="0.25">
      <c r="C82" s="50"/>
      <c r="D82" s="50"/>
      <c r="E82" s="50"/>
      <c r="F82" s="50"/>
      <c r="G82" s="50"/>
      <c r="H82" s="50"/>
      <c r="I82" s="50"/>
      <c r="J82" s="50"/>
      <c r="K82" s="50"/>
      <c r="L82" s="50"/>
      <c r="M82" s="50">
        <v>100</v>
      </c>
      <c r="N82" s="50" t="s">
        <v>690</v>
      </c>
    </row>
    <row r="83" spans="3:25" x14ac:dyDescent="0.25">
      <c r="C83" s="50"/>
      <c r="D83" s="50"/>
      <c r="E83" s="50"/>
      <c r="F83" s="50"/>
      <c r="G83" s="50"/>
      <c r="H83" s="50"/>
      <c r="I83" s="50"/>
      <c r="J83" s="50"/>
      <c r="K83" s="50"/>
      <c r="L83" s="50"/>
      <c r="M83" s="50"/>
      <c r="N83" s="50"/>
    </row>
    <row r="84" spans="3:25" ht="25.5" x14ac:dyDescent="0.25">
      <c r="E84" s="54">
        <v>1</v>
      </c>
      <c r="K84" s="224" t="s">
        <v>22</v>
      </c>
      <c r="L84" s="224"/>
      <c r="M84" s="224"/>
      <c r="N84" s="224"/>
      <c r="O84" s="224"/>
      <c r="P84" s="224"/>
      <c r="Q84" s="224" t="s">
        <v>674</v>
      </c>
      <c r="V84" s="55" t="s">
        <v>2</v>
      </c>
      <c r="W84" s="55" t="s">
        <v>9</v>
      </c>
      <c r="X84" s="55" t="s">
        <v>662</v>
      </c>
      <c r="Y84" s="55" t="s">
        <v>663</v>
      </c>
    </row>
    <row r="85" spans="3:25" ht="38.25" x14ac:dyDescent="0.25">
      <c r="C85" s="54" t="s">
        <v>2</v>
      </c>
      <c r="D85" s="54" t="s">
        <v>666</v>
      </c>
      <c r="E85" s="54" t="s">
        <v>8</v>
      </c>
      <c r="K85" s="55" t="s">
        <v>2</v>
      </c>
      <c r="L85" s="55" t="s">
        <v>569</v>
      </c>
      <c r="M85" s="55" t="s">
        <v>670</v>
      </c>
      <c r="N85" s="55" t="s">
        <v>671</v>
      </c>
      <c r="O85" s="55" t="s">
        <v>672</v>
      </c>
      <c r="P85" s="55" t="s">
        <v>673</v>
      </c>
      <c r="Q85" s="224"/>
      <c r="V85" s="106" t="s">
        <v>103</v>
      </c>
      <c r="W85" s="51">
        <v>3710</v>
      </c>
      <c r="X85" s="15">
        <v>100</v>
      </c>
      <c r="Y85" s="15" t="s">
        <v>667</v>
      </c>
    </row>
    <row r="86" spans="3:25" x14ac:dyDescent="0.25">
      <c r="C86" s="54" t="s">
        <v>103</v>
      </c>
      <c r="D86" s="54">
        <v>5</v>
      </c>
      <c r="E86" s="54" t="s">
        <v>107</v>
      </c>
      <c r="K86" s="106" t="s">
        <v>103</v>
      </c>
      <c r="L86" s="54">
        <v>0</v>
      </c>
      <c r="M86" s="54">
        <v>2</v>
      </c>
      <c r="N86" s="54">
        <v>3</v>
      </c>
      <c r="O86" s="54">
        <v>0</v>
      </c>
      <c r="P86" s="54">
        <v>0</v>
      </c>
      <c r="Q86" s="15">
        <f>SUBTOTAL(9,L86:P86)</f>
        <v>5</v>
      </c>
      <c r="V86" s="53" t="s">
        <v>687</v>
      </c>
      <c r="W86" s="53">
        <v>1</v>
      </c>
      <c r="X86" s="201"/>
      <c r="Y86" s="201"/>
    </row>
    <row r="87" spans="3:25" x14ac:dyDescent="0.25">
      <c r="C87" s="54" t="s">
        <v>674</v>
      </c>
      <c r="D87" s="54">
        <f>SUM(D86)</f>
        <v>5</v>
      </c>
      <c r="E87" s="120">
        <f>D87</f>
        <v>5</v>
      </c>
    </row>
    <row r="88" spans="3:25" ht="53.25" customHeight="1" thickBot="1" x14ac:dyDescent="0.3">
      <c r="M88" s="222" t="s">
        <v>669</v>
      </c>
      <c r="N88" s="223"/>
    </row>
    <row r="89" spans="3:25" ht="90" x14ac:dyDescent="0.25">
      <c r="C89" s="92" t="s">
        <v>1</v>
      </c>
      <c r="D89" s="93" t="s">
        <v>2</v>
      </c>
      <c r="E89" s="92" t="s">
        <v>5</v>
      </c>
      <c r="F89" s="92" t="s">
        <v>8</v>
      </c>
      <c r="G89" s="94" t="s">
        <v>9</v>
      </c>
      <c r="H89" s="92" t="s">
        <v>13</v>
      </c>
      <c r="I89" s="92" t="s">
        <v>14</v>
      </c>
      <c r="J89" s="108" t="s">
        <v>21</v>
      </c>
      <c r="K89" s="109" t="s">
        <v>22</v>
      </c>
      <c r="L89" s="110" t="s">
        <v>23</v>
      </c>
    </row>
    <row r="90" spans="3:25" x14ac:dyDescent="0.25">
      <c r="C90" s="51" t="s">
        <v>92</v>
      </c>
      <c r="D90" s="106" t="s">
        <v>103</v>
      </c>
      <c r="E90" s="51">
        <v>2025</v>
      </c>
      <c r="F90" s="51" t="s">
        <v>107</v>
      </c>
      <c r="G90" s="51">
        <v>3710</v>
      </c>
      <c r="H90" s="51">
        <v>1</v>
      </c>
      <c r="I90" s="51">
        <v>39901</v>
      </c>
      <c r="J90" s="137">
        <v>100</v>
      </c>
      <c r="K90" s="119" t="s">
        <v>37</v>
      </c>
      <c r="L90" s="129">
        <v>0.25</v>
      </c>
      <c r="M90" s="138">
        <f>J90+J91+J92+J93+J94</f>
        <v>500</v>
      </c>
      <c r="N90" s="67">
        <f>M90/5</f>
        <v>100</v>
      </c>
    </row>
    <row r="91" spans="3:25" x14ac:dyDescent="0.25">
      <c r="C91" s="51" t="s">
        <v>92</v>
      </c>
      <c r="D91" s="106" t="s">
        <v>103</v>
      </c>
      <c r="E91" s="51">
        <v>2025</v>
      </c>
      <c r="F91" s="51" t="s">
        <v>107</v>
      </c>
      <c r="G91" s="51">
        <v>3710</v>
      </c>
      <c r="H91" s="51">
        <v>2</v>
      </c>
      <c r="I91" s="51">
        <v>39902</v>
      </c>
      <c r="J91" s="137">
        <v>100</v>
      </c>
      <c r="K91" s="112" t="s">
        <v>37</v>
      </c>
      <c r="L91" s="129">
        <v>0.25</v>
      </c>
    </row>
    <row r="92" spans="3:25" x14ac:dyDescent="0.25">
      <c r="C92" s="51" t="s">
        <v>92</v>
      </c>
      <c r="D92" s="106" t="s">
        <v>103</v>
      </c>
      <c r="E92" s="51">
        <v>2025</v>
      </c>
      <c r="F92" s="51" t="s">
        <v>107</v>
      </c>
      <c r="G92" s="51">
        <v>3710</v>
      </c>
      <c r="H92" s="51">
        <v>3</v>
      </c>
      <c r="I92" s="51">
        <v>39903</v>
      </c>
      <c r="J92" s="137">
        <v>100</v>
      </c>
      <c r="K92" s="112" t="s">
        <v>37</v>
      </c>
      <c r="L92" s="129">
        <v>0.25</v>
      </c>
    </row>
    <row r="93" spans="3:25" x14ac:dyDescent="0.25">
      <c r="C93" s="51" t="s">
        <v>92</v>
      </c>
      <c r="D93" s="106" t="s">
        <v>103</v>
      </c>
      <c r="E93" s="51">
        <v>2025</v>
      </c>
      <c r="F93" s="51" t="s">
        <v>107</v>
      </c>
      <c r="G93" s="51">
        <v>3710</v>
      </c>
      <c r="H93" s="51">
        <v>4</v>
      </c>
      <c r="I93" s="51">
        <v>39904</v>
      </c>
      <c r="J93" s="137">
        <v>100</v>
      </c>
      <c r="K93" s="129" t="s">
        <v>184</v>
      </c>
      <c r="L93" s="129">
        <v>0.25</v>
      </c>
    </row>
    <row r="94" spans="3:25" x14ac:dyDescent="0.25">
      <c r="C94" s="51" t="s">
        <v>92</v>
      </c>
      <c r="D94" s="106" t="s">
        <v>103</v>
      </c>
      <c r="E94" s="51">
        <v>2025</v>
      </c>
      <c r="F94" s="51" t="s">
        <v>107</v>
      </c>
      <c r="G94" s="51">
        <v>3710</v>
      </c>
      <c r="H94" s="51">
        <v>5</v>
      </c>
      <c r="I94" s="51">
        <v>39905</v>
      </c>
      <c r="J94" s="137">
        <v>100</v>
      </c>
      <c r="K94" s="112" t="s">
        <v>184</v>
      </c>
      <c r="L94" s="129">
        <v>0.25</v>
      </c>
    </row>
    <row r="96" spans="3:25" x14ac:dyDescent="0.25">
      <c r="C96" s="200" t="s">
        <v>2</v>
      </c>
      <c r="D96" s="204" t="s">
        <v>661</v>
      </c>
      <c r="E96" s="205"/>
      <c r="F96" s="206"/>
    </row>
    <row r="97" spans="3:25" ht="27" x14ac:dyDescent="0.25">
      <c r="C97" s="200"/>
      <c r="D97" s="54" t="s">
        <v>698</v>
      </c>
      <c r="E97" s="54" t="s">
        <v>666</v>
      </c>
      <c r="F97" s="54" t="s">
        <v>8</v>
      </c>
      <c r="K97" s="224" t="s">
        <v>22</v>
      </c>
      <c r="L97" s="224"/>
      <c r="M97" s="224"/>
      <c r="N97" s="224"/>
      <c r="O97" s="224"/>
      <c r="P97" s="224"/>
      <c r="Q97" s="224" t="s">
        <v>674</v>
      </c>
      <c r="V97" s="55" t="s">
        <v>2</v>
      </c>
      <c r="W97" s="55" t="s">
        <v>9</v>
      </c>
      <c r="X97" s="55" t="s">
        <v>662</v>
      </c>
      <c r="Y97" s="55" t="s">
        <v>663</v>
      </c>
    </row>
    <row r="98" spans="3:25" ht="38.25" x14ac:dyDescent="0.25">
      <c r="C98" s="225" t="s">
        <v>277</v>
      </c>
      <c r="D98" s="54">
        <v>0</v>
      </c>
      <c r="E98" s="139">
        <v>4</v>
      </c>
      <c r="F98" s="54" t="s">
        <v>436</v>
      </c>
      <c r="K98" s="55" t="s">
        <v>2</v>
      </c>
      <c r="L98" s="55" t="s">
        <v>569</v>
      </c>
      <c r="M98" s="55" t="s">
        <v>670</v>
      </c>
      <c r="N98" s="55" t="s">
        <v>671</v>
      </c>
      <c r="O98" s="55" t="s">
        <v>672</v>
      </c>
      <c r="P98" s="55" t="s">
        <v>673</v>
      </c>
      <c r="Q98" s="224"/>
      <c r="V98" s="219" t="s">
        <v>633</v>
      </c>
      <c r="W98" s="140">
        <v>3468</v>
      </c>
      <c r="X98" s="140">
        <v>100</v>
      </c>
      <c r="Y98" s="140" t="s">
        <v>667</v>
      </c>
    </row>
    <row r="99" spans="3:25" ht="27" customHeight="1" x14ac:dyDescent="0.25">
      <c r="C99" s="226"/>
      <c r="D99" s="54">
        <v>0</v>
      </c>
      <c r="E99" s="139">
        <v>4</v>
      </c>
      <c r="F99" s="54" t="s">
        <v>281</v>
      </c>
      <c r="K99" s="106" t="s">
        <v>633</v>
      </c>
      <c r="L99" s="54">
        <v>0</v>
      </c>
      <c r="M99" s="54">
        <v>9</v>
      </c>
      <c r="N99" s="54">
        <v>1</v>
      </c>
      <c r="O99" s="54">
        <v>0</v>
      </c>
      <c r="P99" s="54">
        <v>6</v>
      </c>
      <c r="Q99" s="15">
        <f>SUBTOTAL(9,L99:P99)</f>
        <v>16</v>
      </c>
      <c r="V99" s="220"/>
      <c r="W99" s="140">
        <v>3619</v>
      </c>
      <c r="X99" s="140">
        <v>100</v>
      </c>
      <c r="Y99" s="140" t="s">
        <v>667</v>
      </c>
    </row>
    <row r="100" spans="3:25" ht="27" customHeight="1" x14ac:dyDescent="0.25">
      <c r="C100" s="226"/>
      <c r="D100" s="54">
        <v>0</v>
      </c>
      <c r="E100" s="54">
        <v>4</v>
      </c>
      <c r="F100" s="139" t="s">
        <v>96</v>
      </c>
      <c r="V100" s="220"/>
      <c r="W100" s="140">
        <v>3779</v>
      </c>
      <c r="X100" s="140">
        <v>100</v>
      </c>
      <c r="Y100" s="140" t="s">
        <v>667</v>
      </c>
    </row>
    <row r="101" spans="3:25" ht="27" customHeight="1" x14ac:dyDescent="0.25">
      <c r="C101" s="226"/>
      <c r="D101" s="54"/>
      <c r="E101" s="54"/>
      <c r="F101" s="139"/>
      <c r="V101" s="220"/>
      <c r="W101" s="140">
        <v>3781</v>
      </c>
      <c r="X101" s="140">
        <v>83</v>
      </c>
      <c r="Y101" s="140" t="s">
        <v>675</v>
      </c>
    </row>
    <row r="102" spans="3:25" x14ac:dyDescent="0.25">
      <c r="C102" s="226"/>
      <c r="D102" s="141">
        <v>2</v>
      </c>
      <c r="E102" s="54">
        <v>0</v>
      </c>
      <c r="F102" s="139" t="s">
        <v>637</v>
      </c>
      <c r="V102" s="221"/>
      <c r="W102" s="140">
        <v>3782</v>
      </c>
      <c r="X102" s="140">
        <v>75</v>
      </c>
      <c r="Y102" s="140" t="s">
        <v>675</v>
      </c>
    </row>
    <row r="103" spans="3:25" x14ac:dyDescent="0.25">
      <c r="C103" s="227"/>
      <c r="D103" s="141">
        <v>2</v>
      </c>
      <c r="E103" s="54">
        <v>0</v>
      </c>
      <c r="F103" s="139" t="s">
        <v>172</v>
      </c>
      <c r="V103" s="53" t="s">
        <v>687</v>
      </c>
      <c r="W103" s="53">
        <v>5</v>
      </c>
      <c r="X103" s="201"/>
      <c r="Y103" s="201"/>
    </row>
    <row r="104" spans="3:25" x14ac:dyDescent="0.25">
      <c r="C104" s="54" t="s">
        <v>674</v>
      </c>
      <c r="D104" s="141">
        <f>SUM(D98:D103)</f>
        <v>4</v>
      </c>
      <c r="E104" s="54">
        <f>SUM(E98:E103)</f>
        <v>12</v>
      </c>
      <c r="F104" s="142">
        <f>D104+E104</f>
        <v>16</v>
      </c>
    </row>
    <row r="105" spans="3:25" ht="15.75" thickBot="1" x14ac:dyDescent="0.3">
      <c r="M105" s="222" t="s">
        <v>669</v>
      </c>
      <c r="N105" s="223"/>
    </row>
    <row r="106" spans="3:25" ht="90" x14ac:dyDescent="0.25">
      <c r="C106" s="92" t="s">
        <v>1</v>
      </c>
      <c r="D106" s="93" t="s">
        <v>2</v>
      </c>
      <c r="E106" s="92" t="s">
        <v>5</v>
      </c>
      <c r="F106" s="92" t="s">
        <v>8</v>
      </c>
      <c r="G106" s="94" t="s">
        <v>9</v>
      </c>
      <c r="H106" s="92" t="s">
        <v>13</v>
      </c>
      <c r="I106" s="92" t="s">
        <v>14</v>
      </c>
      <c r="J106" s="108" t="s">
        <v>21</v>
      </c>
      <c r="K106" s="109" t="s">
        <v>22</v>
      </c>
      <c r="L106" s="110" t="s">
        <v>23</v>
      </c>
    </row>
    <row r="107" spans="3:25" x14ac:dyDescent="0.25">
      <c r="C107" s="106" t="s">
        <v>92</v>
      </c>
      <c r="D107" s="106" t="s">
        <v>633</v>
      </c>
      <c r="E107" s="106">
        <v>2024</v>
      </c>
      <c r="F107" s="106" t="s">
        <v>637</v>
      </c>
      <c r="G107" s="106">
        <v>3619</v>
      </c>
      <c r="H107" s="106">
        <v>1</v>
      </c>
      <c r="I107" s="106"/>
      <c r="J107" s="143">
        <v>100</v>
      </c>
      <c r="K107" s="144" t="s">
        <v>58</v>
      </c>
      <c r="L107" s="106">
        <v>100</v>
      </c>
      <c r="M107" s="145">
        <v>100</v>
      </c>
    </row>
    <row r="108" spans="3:25" x14ac:dyDescent="0.25">
      <c r="C108" s="106" t="s">
        <v>92</v>
      </c>
      <c r="D108" s="106" t="s">
        <v>277</v>
      </c>
      <c r="E108" s="106">
        <v>2024</v>
      </c>
      <c r="F108" s="106" t="s">
        <v>172</v>
      </c>
      <c r="G108" s="106">
        <v>3468</v>
      </c>
      <c r="H108" s="106">
        <v>2</v>
      </c>
      <c r="I108" s="106"/>
      <c r="J108" s="143">
        <v>100</v>
      </c>
      <c r="K108" s="144" t="s">
        <v>184</v>
      </c>
      <c r="L108" s="106">
        <v>100</v>
      </c>
      <c r="M108" s="145">
        <v>100</v>
      </c>
    </row>
    <row r="109" spans="3:25" x14ac:dyDescent="0.25">
      <c r="C109" s="106" t="s">
        <v>92</v>
      </c>
      <c r="D109" s="106" t="s">
        <v>277</v>
      </c>
      <c r="E109" s="106">
        <v>2024</v>
      </c>
      <c r="F109" s="106" t="s">
        <v>172</v>
      </c>
      <c r="G109" s="106">
        <v>3468</v>
      </c>
      <c r="H109" s="106">
        <v>2</v>
      </c>
      <c r="I109" s="106"/>
      <c r="J109" s="143">
        <v>100</v>
      </c>
      <c r="K109" s="144" t="s">
        <v>184</v>
      </c>
      <c r="L109" s="106">
        <v>100</v>
      </c>
    </row>
    <row r="110" spans="3:25" x14ac:dyDescent="0.25">
      <c r="C110" s="106" t="s">
        <v>92</v>
      </c>
      <c r="D110" s="106" t="s">
        <v>633</v>
      </c>
      <c r="E110" s="106">
        <v>2024</v>
      </c>
      <c r="F110" s="106" t="s">
        <v>637</v>
      </c>
      <c r="G110" s="106">
        <v>3619</v>
      </c>
      <c r="H110" s="106">
        <v>1</v>
      </c>
      <c r="I110" s="106"/>
      <c r="J110" s="143">
        <v>100</v>
      </c>
      <c r="K110" s="144" t="s">
        <v>58</v>
      </c>
      <c r="L110" s="106">
        <v>100</v>
      </c>
    </row>
    <row r="111" spans="3:25" x14ac:dyDescent="0.25">
      <c r="C111" s="85" t="s">
        <v>276</v>
      </c>
      <c r="D111" s="106" t="s">
        <v>277</v>
      </c>
      <c r="E111" s="85">
        <v>2025</v>
      </c>
      <c r="F111" s="85" t="s">
        <v>281</v>
      </c>
      <c r="G111" s="85">
        <v>3779</v>
      </c>
      <c r="H111" s="85">
        <v>1</v>
      </c>
      <c r="I111" s="85">
        <v>42811</v>
      </c>
      <c r="J111" s="146">
        <v>100</v>
      </c>
      <c r="K111" s="147" t="s">
        <v>184</v>
      </c>
      <c r="L111" s="148">
        <v>0.25</v>
      </c>
      <c r="M111" s="118">
        <f>J111+J112+J118+J120</f>
        <v>400</v>
      </c>
      <c r="N111" s="67">
        <f>M111/4</f>
        <v>100</v>
      </c>
    </row>
    <row r="112" spans="3:25" x14ac:dyDescent="0.25">
      <c r="C112" s="85" t="s">
        <v>276</v>
      </c>
      <c r="D112" s="106" t="s">
        <v>277</v>
      </c>
      <c r="E112" s="85">
        <v>2025</v>
      </c>
      <c r="F112" s="85" t="s">
        <v>281</v>
      </c>
      <c r="G112" s="85">
        <v>3779</v>
      </c>
      <c r="H112" s="85">
        <v>2</v>
      </c>
      <c r="I112" s="85">
        <v>42812</v>
      </c>
      <c r="J112" s="146">
        <v>100</v>
      </c>
      <c r="K112" s="149" t="s">
        <v>37</v>
      </c>
      <c r="L112" s="148">
        <v>0.25</v>
      </c>
    </row>
    <row r="113" spans="3:25" x14ac:dyDescent="0.25">
      <c r="C113" s="85" t="s">
        <v>276</v>
      </c>
      <c r="D113" s="106" t="s">
        <v>277</v>
      </c>
      <c r="E113" s="85">
        <v>2025</v>
      </c>
      <c r="F113" s="85" t="s">
        <v>96</v>
      </c>
      <c r="G113" s="85">
        <v>3781</v>
      </c>
      <c r="H113" s="85">
        <v>1</v>
      </c>
      <c r="I113" s="85">
        <v>42818</v>
      </c>
      <c r="J113" s="146">
        <v>100</v>
      </c>
      <c r="K113" s="150" t="s">
        <v>184</v>
      </c>
      <c r="L113" s="136">
        <v>83</v>
      </c>
      <c r="M113" s="118">
        <f>J113+J119</f>
        <v>166</v>
      </c>
      <c r="N113" s="151">
        <f>M113/2</f>
        <v>83</v>
      </c>
    </row>
    <row r="114" spans="3:25" x14ac:dyDescent="0.25">
      <c r="C114" s="85" t="s">
        <v>276</v>
      </c>
      <c r="D114" s="106" t="s">
        <v>277</v>
      </c>
      <c r="E114" s="85">
        <v>2025</v>
      </c>
      <c r="F114" s="85" t="s">
        <v>436</v>
      </c>
      <c r="G114" s="85">
        <v>3782</v>
      </c>
      <c r="H114" s="85">
        <v>1</v>
      </c>
      <c r="I114" s="85">
        <v>42823</v>
      </c>
      <c r="J114" s="146">
        <v>100</v>
      </c>
      <c r="K114" s="147" t="s">
        <v>184</v>
      </c>
      <c r="L114" s="148">
        <v>0.25</v>
      </c>
      <c r="M114" s="118">
        <f>J114+J115+J116+J117</f>
        <v>300</v>
      </c>
      <c r="N114" s="72">
        <f>M114/4</f>
        <v>75</v>
      </c>
    </row>
    <row r="115" spans="3:25" x14ac:dyDescent="0.25">
      <c r="C115" s="85" t="s">
        <v>276</v>
      </c>
      <c r="D115" s="106" t="s">
        <v>277</v>
      </c>
      <c r="E115" s="85">
        <v>2025</v>
      </c>
      <c r="F115" s="85" t="s">
        <v>436</v>
      </c>
      <c r="G115" s="85">
        <v>3782</v>
      </c>
      <c r="H115" s="85">
        <v>2</v>
      </c>
      <c r="I115" s="85">
        <v>42824</v>
      </c>
      <c r="J115" s="146">
        <v>100</v>
      </c>
      <c r="K115" s="147" t="s">
        <v>184</v>
      </c>
      <c r="L115" s="148">
        <v>0.25</v>
      </c>
    </row>
    <row r="116" spans="3:25" x14ac:dyDescent="0.25">
      <c r="C116" s="85" t="s">
        <v>276</v>
      </c>
      <c r="D116" s="106" t="s">
        <v>277</v>
      </c>
      <c r="E116" s="85">
        <v>2025</v>
      </c>
      <c r="F116" s="85" t="s">
        <v>436</v>
      </c>
      <c r="G116" s="85">
        <v>3782</v>
      </c>
      <c r="H116" s="85">
        <v>3</v>
      </c>
      <c r="I116" s="85">
        <v>42825</v>
      </c>
      <c r="J116" s="146">
        <v>100</v>
      </c>
      <c r="K116" s="147" t="s">
        <v>184</v>
      </c>
      <c r="L116" s="148">
        <v>0.25</v>
      </c>
    </row>
    <row r="117" spans="3:25" x14ac:dyDescent="0.25">
      <c r="C117" s="85" t="s">
        <v>276</v>
      </c>
      <c r="D117" s="106" t="s">
        <v>277</v>
      </c>
      <c r="E117" s="85">
        <v>2025</v>
      </c>
      <c r="F117" s="85" t="s">
        <v>436</v>
      </c>
      <c r="G117" s="85">
        <v>3782</v>
      </c>
      <c r="H117" s="85">
        <v>4</v>
      </c>
      <c r="I117" s="85">
        <v>42826</v>
      </c>
      <c r="J117" s="146">
        <v>0</v>
      </c>
      <c r="K117" s="147" t="s">
        <v>58</v>
      </c>
      <c r="L117" s="148">
        <v>0</v>
      </c>
    </row>
    <row r="118" spans="3:25" x14ac:dyDescent="0.25">
      <c r="C118" s="85" t="s">
        <v>276</v>
      </c>
      <c r="D118" s="106" t="s">
        <v>277</v>
      </c>
      <c r="E118" s="85">
        <v>2025</v>
      </c>
      <c r="F118" s="85" t="s">
        <v>281</v>
      </c>
      <c r="G118" s="85">
        <v>3779</v>
      </c>
      <c r="H118" s="85">
        <v>3</v>
      </c>
      <c r="I118" s="85">
        <v>42813</v>
      </c>
      <c r="J118" s="146">
        <v>100</v>
      </c>
      <c r="K118" s="149" t="s">
        <v>184</v>
      </c>
      <c r="L118" s="148">
        <v>0.25</v>
      </c>
    </row>
    <row r="119" spans="3:25" x14ac:dyDescent="0.25">
      <c r="C119" s="85" t="s">
        <v>276</v>
      </c>
      <c r="D119" s="106" t="s">
        <v>277</v>
      </c>
      <c r="E119" s="85">
        <v>2025</v>
      </c>
      <c r="F119" s="85" t="s">
        <v>96</v>
      </c>
      <c r="G119" s="85">
        <v>3781</v>
      </c>
      <c r="H119" s="85">
        <v>3</v>
      </c>
      <c r="I119" s="85">
        <v>42820</v>
      </c>
      <c r="J119" s="136">
        <v>66</v>
      </c>
      <c r="K119" s="150" t="s">
        <v>58</v>
      </c>
      <c r="L119" s="136">
        <v>83</v>
      </c>
    </row>
    <row r="120" spans="3:25" s="50" customFormat="1" x14ac:dyDescent="0.25">
      <c r="C120" s="85" t="s">
        <v>276</v>
      </c>
      <c r="D120" s="85" t="s">
        <v>277</v>
      </c>
      <c r="E120" s="85">
        <v>2025</v>
      </c>
      <c r="F120" s="85" t="s">
        <v>281</v>
      </c>
      <c r="G120" s="85">
        <v>3779</v>
      </c>
      <c r="H120" s="85">
        <v>4</v>
      </c>
      <c r="I120" s="85">
        <v>42814</v>
      </c>
      <c r="J120" s="152">
        <v>100</v>
      </c>
      <c r="K120" s="147" t="s">
        <v>58</v>
      </c>
      <c r="L120" s="85">
        <v>0.25</v>
      </c>
      <c r="V120"/>
      <c r="W120"/>
      <c r="X120"/>
      <c r="Y120"/>
    </row>
    <row r="121" spans="3:25" s="50" customFormat="1" x14ac:dyDescent="0.25">
      <c r="C121" s="85" t="s">
        <v>276</v>
      </c>
      <c r="D121" s="85" t="s">
        <v>277</v>
      </c>
      <c r="E121" s="85">
        <v>2025</v>
      </c>
      <c r="F121" s="85" t="s">
        <v>96</v>
      </c>
      <c r="G121" s="85">
        <v>3781</v>
      </c>
      <c r="H121" s="85">
        <v>1</v>
      </c>
      <c r="I121" s="85">
        <v>42818</v>
      </c>
      <c r="J121" s="152">
        <v>100</v>
      </c>
      <c r="K121" s="147" t="s">
        <v>184</v>
      </c>
      <c r="L121" s="85">
        <v>83</v>
      </c>
      <c r="V121"/>
      <c r="W121"/>
      <c r="X121"/>
      <c r="Y121"/>
    </row>
    <row r="122" spans="3:25" s="50" customFormat="1" x14ac:dyDescent="0.25">
      <c r="C122" s="85" t="s">
        <v>276</v>
      </c>
      <c r="D122" s="85" t="s">
        <v>277</v>
      </c>
      <c r="E122" s="85">
        <v>2025</v>
      </c>
      <c r="F122" s="85" t="s">
        <v>96</v>
      </c>
      <c r="G122" s="85">
        <v>3781</v>
      </c>
      <c r="H122" s="85">
        <v>3</v>
      </c>
      <c r="I122" s="85">
        <v>42820</v>
      </c>
      <c r="J122" s="152">
        <v>66</v>
      </c>
      <c r="K122" s="147" t="s">
        <v>58</v>
      </c>
      <c r="L122" s="85">
        <v>83</v>
      </c>
      <c r="V122"/>
      <c r="W122"/>
      <c r="X122"/>
      <c r="Y122"/>
    </row>
    <row r="123" spans="3:25" x14ac:dyDescent="0.25">
      <c r="V123" s="50"/>
      <c r="W123" s="50"/>
      <c r="X123" s="50"/>
      <c r="Y123" s="50"/>
    </row>
    <row r="124" spans="3:25" x14ac:dyDescent="0.25">
      <c r="V124" s="50"/>
      <c r="W124" s="50"/>
      <c r="X124" s="50"/>
      <c r="Y124" s="50"/>
    </row>
    <row r="125" spans="3:25" x14ac:dyDescent="0.25">
      <c r="V125" s="50"/>
      <c r="W125" s="50"/>
      <c r="X125" s="50"/>
      <c r="Y125" s="50"/>
    </row>
  </sheetData>
  <mergeCells count="37">
    <mergeCell ref="M22:N22"/>
    <mergeCell ref="C5:G5"/>
    <mergeCell ref="H5:K5"/>
    <mergeCell ref="B11:C11"/>
    <mergeCell ref="C13:G13"/>
    <mergeCell ref="C14:G14"/>
    <mergeCell ref="C15:L15"/>
    <mergeCell ref="G16:L16"/>
    <mergeCell ref="M16:M17"/>
    <mergeCell ref="V18:V20"/>
    <mergeCell ref="C19:C20"/>
    <mergeCell ref="X21:Y21"/>
    <mergeCell ref="M25:M26"/>
    <mergeCell ref="N25:N26"/>
    <mergeCell ref="N28:N30"/>
    <mergeCell ref="C33:C34"/>
    <mergeCell ref="D33:G33"/>
    <mergeCell ref="K33:P33"/>
    <mergeCell ref="Q33:Q34"/>
    <mergeCell ref="V34:V55"/>
    <mergeCell ref="C35:C37"/>
    <mergeCell ref="M41:M43"/>
    <mergeCell ref="N49:N50"/>
    <mergeCell ref="M51:M52"/>
    <mergeCell ref="C96:C97"/>
    <mergeCell ref="D96:F96"/>
    <mergeCell ref="K97:P97"/>
    <mergeCell ref="Q97:Q98"/>
    <mergeCell ref="C98:C103"/>
    <mergeCell ref="V98:V102"/>
    <mergeCell ref="X103:Y103"/>
    <mergeCell ref="M105:N105"/>
    <mergeCell ref="X56:Y56"/>
    <mergeCell ref="K84:P84"/>
    <mergeCell ref="Q84:Q85"/>
    <mergeCell ref="X86:Y86"/>
    <mergeCell ref="M88:N88"/>
  </mergeCells>
  <conditionalFormatting sqref="K23">
    <cfRule type="containsText" dxfId="233" priority="226" operator="containsText" text="Ejecución">
      <formula>NOT(ISERROR(SEARCH("Ejecución",K23)))</formula>
    </cfRule>
    <cfRule type="containsText" dxfId="232" priority="227" operator="containsText" text="Cumplida Extemporánea">
      <formula>NOT(ISERROR(SEARCH("Cumplida Extemporánea",K23)))</formula>
    </cfRule>
    <cfRule type="containsText" dxfId="231" priority="228" operator="containsText" text="Vencida">
      <formula>NOT(ISERROR(SEARCH("Vencida",K23)))</formula>
    </cfRule>
    <cfRule type="containsText" dxfId="230" priority="229" operator="containsText" text="Cumplida Extemporánea">
      <formula>NOT(ISERROR(SEARCH("Cumplida Extemporánea",K23)))</formula>
    </cfRule>
    <cfRule type="containsText" dxfId="229" priority="230" operator="containsText" text="Cumplida Extemporanea">
      <formula>NOT(ISERROR(SEARCH("Cumplida Extemporanea",K23)))</formula>
    </cfRule>
    <cfRule type="containsText" dxfId="228" priority="231" operator="containsText" text="Cumplida">
      <formula>NOT(ISERROR(SEARCH("Cumplida",K23)))</formula>
    </cfRule>
    <cfRule type="containsText" dxfId="227" priority="232" operator="containsText" text="Cumplida">
      <formula>NOT(ISERROR(SEARCH("Cumplida",K23)))</formula>
    </cfRule>
    <cfRule type="containsText" dxfId="226" priority="233" operator="containsText" text="Vencida">
      <formula>NOT(ISERROR(SEARCH("Vencida",K23)))</formula>
    </cfRule>
    <cfRule type="containsText" dxfId="225" priority="234" operator="containsText" text="Cumplida Extemporánea">
      <formula>NOT(ISERROR(SEARCH("Cumplida Extemporánea",K23)))</formula>
    </cfRule>
  </conditionalFormatting>
  <conditionalFormatting sqref="L42:L43 L23:L30 L49:L50">
    <cfRule type="cellIs" dxfId="224" priority="219" operator="between">
      <formula>0.7</formula>
      <formula>0.89</formula>
    </cfRule>
    <cfRule type="cellIs" dxfId="223" priority="220" operator="between">
      <formula>90</formula>
      <formula>100</formula>
    </cfRule>
    <cfRule type="cellIs" dxfId="222" priority="221" operator="greaterThan">
      <formula>90</formula>
    </cfRule>
    <cfRule type="cellIs" dxfId="221" priority="222" operator="between">
      <formula>90</formula>
      <formula>100</formula>
    </cfRule>
    <cfRule type="cellIs" dxfId="220" priority="223" operator="between">
      <formula>90</formula>
      <formula>100</formula>
    </cfRule>
    <cfRule type="cellIs" dxfId="219" priority="224" operator="between">
      <formula>70</formula>
      <formula>89</formula>
    </cfRule>
    <cfRule type="cellIs" dxfId="218" priority="225" operator="between">
      <formula>0</formula>
      <formula>69</formula>
    </cfRule>
  </conditionalFormatting>
  <conditionalFormatting sqref="K40">
    <cfRule type="containsText" dxfId="217" priority="210" operator="containsText" text="Ejecución">
      <formula>NOT(ISERROR(SEARCH("Ejecución",K40)))</formula>
    </cfRule>
    <cfRule type="containsText" dxfId="216" priority="211" operator="containsText" text="Cumplida Extemporánea">
      <formula>NOT(ISERROR(SEARCH("Cumplida Extemporánea",K40)))</formula>
    </cfRule>
    <cfRule type="containsText" dxfId="215" priority="212" operator="containsText" text="Vencida">
      <formula>NOT(ISERROR(SEARCH("Vencida",K40)))</formula>
    </cfRule>
    <cfRule type="containsText" dxfId="214" priority="213" operator="containsText" text="Cumplida Extemporánea">
      <formula>NOT(ISERROR(SEARCH("Cumplida Extemporánea",K40)))</formula>
    </cfRule>
    <cfRule type="containsText" dxfId="213" priority="214" operator="containsText" text="Cumplida Extemporanea">
      <formula>NOT(ISERROR(SEARCH("Cumplida Extemporanea",K40)))</formula>
    </cfRule>
    <cfRule type="containsText" dxfId="212" priority="215" operator="containsText" text="Cumplida">
      <formula>NOT(ISERROR(SEARCH("Cumplida",K40)))</formula>
    </cfRule>
    <cfRule type="containsText" dxfId="211" priority="216" operator="containsText" text="Cumplida">
      <formula>NOT(ISERROR(SEARCH("Cumplida",K40)))</formula>
    </cfRule>
    <cfRule type="containsText" dxfId="210" priority="217" operator="containsText" text="Vencida">
      <formula>NOT(ISERROR(SEARCH("Vencida",K40)))</formula>
    </cfRule>
    <cfRule type="containsText" dxfId="209" priority="218" operator="containsText" text="Cumplida Extemporánea">
      <formula>NOT(ISERROR(SEARCH("Cumplida Extemporánea",K40)))</formula>
    </cfRule>
  </conditionalFormatting>
  <conditionalFormatting sqref="L40:L41">
    <cfRule type="cellIs" dxfId="208" priority="203" operator="between">
      <formula>0.7</formula>
      <formula>0.89</formula>
    </cfRule>
    <cfRule type="cellIs" dxfId="207" priority="204" operator="between">
      <formula>90</formula>
      <formula>100</formula>
    </cfRule>
    <cfRule type="cellIs" dxfId="206" priority="205" operator="greaterThan">
      <formula>90</formula>
    </cfRule>
    <cfRule type="cellIs" dxfId="205" priority="206" operator="between">
      <formula>90</formula>
      <formula>100</formula>
    </cfRule>
    <cfRule type="cellIs" dxfId="204" priority="207" operator="between">
      <formula>90</formula>
      <formula>100</formula>
    </cfRule>
    <cfRule type="cellIs" dxfId="203" priority="208" operator="between">
      <formula>70</formula>
      <formula>89</formula>
    </cfRule>
    <cfRule type="cellIs" dxfId="202" priority="209" operator="between">
      <formula>0</formula>
      <formula>69</formula>
    </cfRule>
  </conditionalFormatting>
  <conditionalFormatting sqref="L55:L56">
    <cfRule type="cellIs" dxfId="201" priority="196" operator="between">
      <formula>0.7</formula>
      <formula>0.89</formula>
    </cfRule>
    <cfRule type="cellIs" dxfId="200" priority="197" operator="between">
      <formula>90</formula>
      <formula>100</formula>
    </cfRule>
    <cfRule type="cellIs" dxfId="199" priority="198" operator="greaterThan">
      <formula>90</formula>
    </cfRule>
    <cfRule type="cellIs" dxfId="198" priority="199" operator="between">
      <formula>90</formula>
      <formula>100</formula>
    </cfRule>
    <cfRule type="cellIs" dxfId="197" priority="200" operator="between">
      <formula>90</formula>
      <formula>100</formula>
    </cfRule>
    <cfRule type="cellIs" dxfId="196" priority="201" operator="between">
      <formula>70</formula>
      <formula>89</formula>
    </cfRule>
    <cfRule type="cellIs" dxfId="195" priority="202" operator="between">
      <formula>0</formula>
      <formula>69</formula>
    </cfRule>
  </conditionalFormatting>
  <conditionalFormatting sqref="K89">
    <cfRule type="containsText" dxfId="194" priority="187" operator="containsText" text="Ejecución">
      <formula>NOT(ISERROR(SEARCH("Ejecución",K89)))</formula>
    </cfRule>
    <cfRule type="containsText" dxfId="193" priority="188" operator="containsText" text="Cumplida Extemporánea">
      <formula>NOT(ISERROR(SEARCH("Cumplida Extemporánea",K89)))</formula>
    </cfRule>
    <cfRule type="containsText" dxfId="192" priority="189" operator="containsText" text="Vencida">
      <formula>NOT(ISERROR(SEARCH("Vencida",K89)))</formula>
    </cfRule>
    <cfRule type="containsText" dxfId="191" priority="190" operator="containsText" text="Cumplida Extemporánea">
      <formula>NOT(ISERROR(SEARCH("Cumplida Extemporánea",K89)))</formula>
    </cfRule>
    <cfRule type="containsText" dxfId="190" priority="191" operator="containsText" text="Cumplida Extemporanea">
      <formula>NOT(ISERROR(SEARCH("Cumplida Extemporanea",K89)))</formula>
    </cfRule>
    <cfRule type="containsText" dxfId="189" priority="192" operator="containsText" text="Cumplida">
      <formula>NOT(ISERROR(SEARCH("Cumplida",K89)))</formula>
    </cfRule>
    <cfRule type="containsText" dxfId="188" priority="193" operator="containsText" text="Cumplida">
      <formula>NOT(ISERROR(SEARCH("Cumplida",K89)))</formula>
    </cfRule>
    <cfRule type="containsText" dxfId="187" priority="194" operator="containsText" text="Vencida">
      <formula>NOT(ISERROR(SEARCH("Vencida",K89)))</formula>
    </cfRule>
    <cfRule type="containsText" dxfId="186" priority="195" operator="containsText" text="Cumplida Extemporánea">
      <formula>NOT(ISERROR(SEARCH("Cumplida Extemporánea",K89)))</formula>
    </cfRule>
  </conditionalFormatting>
  <conditionalFormatting sqref="L89:L94">
    <cfRule type="cellIs" dxfId="185" priority="180" operator="between">
      <formula>0.7</formula>
      <formula>0.89</formula>
    </cfRule>
    <cfRule type="cellIs" dxfId="184" priority="181" operator="between">
      <formula>90</formula>
      <formula>100</formula>
    </cfRule>
    <cfRule type="cellIs" dxfId="183" priority="182" operator="greaterThan">
      <formula>90</formula>
    </cfRule>
    <cfRule type="cellIs" dxfId="182" priority="183" operator="between">
      <formula>90</formula>
      <formula>100</formula>
    </cfRule>
    <cfRule type="cellIs" dxfId="181" priority="184" operator="between">
      <formula>90</formula>
      <formula>100</formula>
    </cfRule>
    <cfRule type="cellIs" dxfId="180" priority="185" operator="between">
      <formula>70</formula>
      <formula>89</formula>
    </cfRule>
    <cfRule type="cellIs" dxfId="179" priority="186" operator="between">
      <formula>0</formula>
      <formula>69</formula>
    </cfRule>
  </conditionalFormatting>
  <conditionalFormatting sqref="L111:L113">
    <cfRule type="cellIs" dxfId="178" priority="173" operator="between">
      <formula>0.7</formula>
      <formula>0.89</formula>
    </cfRule>
    <cfRule type="cellIs" dxfId="177" priority="174" operator="between">
      <formula>90</formula>
      <formula>100</formula>
    </cfRule>
    <cfRule type="cellIs" dxfId="176" priority="175" operator="greaterThan">
      <formula>90</formula>
    </cfRule>
    <cfRule type="cellIs" dxfId="175" priority="176" operator="between">
      <formula>90</formula>
      <formula>100</formula>
    </cfRule>
    <cfRule type="cellIs" dxfId="174" priority="177" operator="between">
      <formula>90</formula>
      <formula>100</formula>
    </cfRule>
    <cfRule type="cellIs" dxfId="173" priority="178" operator="between">
      <formula>70</formula>
      <formula>89</formula>
    </cfRule>
    <cfRule type="cellIs" dxfId="172" priority="179" operator="between">
      <formula>0</formula>
      <formula>69</formula>
    </cfRule>
  </conditionalFormatting>
  <conditionalFormatting sqref="L114:L119">
    <cfRule type="cellIs" dxfId="171" priority="166" operator="between">
      <formula>0.7</formula>
      <formula>0.89</formula>
    </cfRule>
    <cfRule type="cellIs" dxfId="170" priority="167" operator="between">
      <formula>90</formula>
      <formula>100</formula>
    </cfRule>
    <cfRule type="cellIs" dxfId="169" priority="168" operator="greaterThan">
      <formula>90</formula>
    </cfRule>
    <cfRule type="cellIs" dxfId="168" priority="169" operator="between">
      <formula>90</formula>
      <formula>100</formula>
    </cfRule>
    <cfRule type="cellIs" dxfId="167" priority="170" operator="between">
      <formula>90</formula>
      <formula>100</formula>
    </cfRule>
    <cfRule type="cellIs" dxfId="166" priority="171" operator="between">
      <formula>70</formula>
      <formula>89</formula>
    </cfRule>
    <cfRule type="cellIs" dxfId="165" priority="172" operator="between">
      <formula>0</formula>
      <formula>69</formula>
    </cfRule>
  </conditionalFormatting>
  <conditionalFormatting sqref="L120">
    <cfRule type="cellIs" dxfId="164" priority="159" operator="between">
      <formula>0.7</formula>
      <formula>0.89</formula>
    </cfRule>
    <cfRule type="cellIs" dxfId="163" priority="160" operator="between">
      <formula>90</formula>
      <formula>100</formula>
    </cfRule>
    <cfRule type="cellIs" dxfId="162" priority="161" operator="greaterThan">
      <formula>90</formula>
    </cfRule>
    <cfRule type="cellIs" dxfId="161" priority="162" operator="between">
      <formula>90</formula>
      <formula>100</formula>
    </cfRule>
    <cfRule type="cellIs" dxfId="160" priority="163" operator="between">
      <formula>90</formula>
      <formula>100</formula>
    </cfRule>
    <cfRule type="cellIs" dxfId="159" priority="164" operator="between">
      <formula>70</formula>
      <formula>89</formula>
    </cfRule>
    <cfRule type="cellIs" dxfId="158" priority="165" operator="between">
      <formula>0</formula>
      <formula>69</formula>
    </cfRule>
  </conditionalFormatting>
  <conditionalFormatting sqref="K106">
    <cfRule type="containsText" dxfId="157" priority="150" operator="containsText" text="Ejecución">
      <formula>NOT(ISERROR(SEARCH("Ejecución",K106)))</formula>
    </cfRule>
    <cfRule type="containsText" dxfId="156" priority="151" operator="containsText" text="Cumplida Extemporánea">
      <formula>NOT(ISERROR(SEARCH("Cumplida Extemporánea",K106)))</formula>
    </cfRule>
    <cfRule type="containsText" dxfId="155" priority="152" operator="containsText" text="Vencida">
      <formula>NOT(ISERROR(SEARCH("Vencida",K106)))</formula>
    </cfRule>
    <cfRule type="containsText" dxfId="154" priority="153" operator="containsText" text="Cumplida Extemporánea">
      <formula>NOT(ISERROR(SEARCH("Cumplida Extemporánea",K106)))</formula>
    </cfRule>
    <cfRule type="containsText" dxfId="153" priority="154" operator="containsText" text="Cumplida Extemporanea">
      <formula>NOT(ISERROR(SEARCH("Cumplida Extemporanea",K106)))</formula>
    </cfRule>
    <cfRule type="containsText" dxfId="152" priority="155" operator="containsText" text="Cumplida">
      <formula>NOT(ISERROR(SEARCH("Cumplida",K106)))</formula>
    </cfRule>
    <cfRule type="containsText" dxfId="151" priority="156" operator="containsText" text="Cumplida">
      <formula>NOT(ISERROR(SEARCH("Cumplida",K106)))</formula>
    </cfRule>
    <cfRule type="containsText" dxfId="150" priority="157" operator="containsText" text="Vencida">
      <formula>NOT(ISERROR(SEARCH("Vencida",K106)))</formula>
    </cfRule>
    <cfRule type="containsText" dxfId="149" priority="158" operator="containsText" text="Cumplida Extemporánea">
      <formula>NOT(ISERROR(SEARCH("Cumplida Extemporánea",K106)))</formula>
    </cfRule>
  </conditionalFormatting>
  <conditionalFormatting sqref="L106">
    <cfRule type="cellIs" dxfId="148" priority="143" operator="between">
      <formula>0.7</formula>
      <formula>0.89</formula>
    </cfRule>
    <cfRule type="cellIs" dxfId="147" priority="144" operator="between">
      <formula>90</formula>
      <formula>100</formula>
    </cfRule>
    <cfRule type="cellIs" dxfId="146" priority="145" operator="greaterThan">
      <formula>90</formula>
    </cfRule>
    <cfRule type="cellIs" dxfId="145" priority="146" operator="between">
      <formula>90</formula>
      <formula>100</formula>
    </cfRule>
    <cfRule type="cellIs" dxfId="144" priority="147" operator="between">
      <formula>90</formula>
      <formula>100</formula>
    </cfRule>
    <cfRule type="cellIs" dxfId="143" priority="148" operator="between">
      <formula>70</formula>
      <formula>89</formula>
    </cfRule>
    <cfRule type="cellIs" dxfId="142" priority="149" operator="between">
      <formula>0</formula>
      <formula>69</formula>
    </cfRule>
  </conditionalFormatting>
  <conditionalFormatting sqref="L57:L58">
    <cfRule type="cellIs" dxfId="141" priority="136" operator="between">
      <formula>0.7</formula>
      <formula>0.89</formula>
    </cfRule>
    <cfRule type="cellIs" dxfId="140" priority="137" operator="between">
      <formula>90</formula>
      <formula>100</formula>
    </cfRule>
    <cfRule type="cellIs" dxfId="139" priority="138" operator="greaterThan">
      <formula>90</formula>
    </cfRule>
    <cfRule type="cellIs" dxfId="138" priority="139" operator="between">
      <formula>90</formula>
      <formula>100</formula>
    </cfRule>
    <cfRule type="cellIs" dxfId="137" priority="140" operator="between">
      <formula>90</formula>
      <formula>100</formula>
    </cfRule>
    <cfRule type="cellIs" dxfId="136" priority="141" operator="between">
      <formula>70</formula>
      <formula>89</formula>
    </cfRule>
    <cfRule type="cellIs" dxfId="135" priority="142" operator="between">
      <formula>0</formula>
      <formula>69</formula>
    </cfRule>
  </conditionalFormatting>
  <conditionalFormatting sqref="L51">
    <cfRule type="cellIs" dxfId="134" priority="129" operator="between">
      <formula>0.7</formula>
      <formula>0.89</formula>
    </cfRule>
    <cfRule type="cellIs" dxfId="133" priority="130" operator="between">
      <formula>90</formula>
      <formula>100</formula>
    </cfRule>
    <cfRule type="cellIs" dxfId="132" priority="131" operator="greaterThan">
      <formula>90</formula>
    </cfRule>
    <cfRule type="cellIs" dxfId="131" priority="132" operator="between">
      <formula>90</formula>
      <formula>100</formula>
    </cfRule>
    <cfRule type="cellIs" dxfId="130" priority="133" operator="between">
      <formula>90</formula>
      <formula>100</formula>
    </cfRule>
    <cfRule type="cellIs" dxfId="129" priority="134" operator="between">
      <formula>70</formula>
      <formula>89</formula>
    </cfRule>
    <cfRule type="cellIs" dxfId="128" priority="135" operator="between">
      <formula>0</formula>
      <formula>69</formula>
    </cfRule>
  </conditionalFormatting>
  <conditionalFormatting sqref="L52">
    <cfRule type="cellIs" dxfId="127" priority="122" operator="between">
      <formula>0.7</formula>
      <formula>0.89</formula>
    </cfRule>
    <cfRule type="cellIs" dxfId="126" priority="123" operator="between">
      <formula>90</formula>
      <formula>100</formula>
    </cfRule>
    <cfRule type="cellIs" dxfId="125" priority="124" operator="greaterThan">
      <formula>90</formula>
    </cfRule>
    <cfRule type="cellIs" dxfId="124" priority="125" operator="between">
      <formula>90</formula>
      <formula>100</formula>
    </cfRule>
    <cfRule type="cellIs" dxfId="123" priority="126" operator="between">
      <formula>90</formula>
      <formula>100</formula>
    </cfRule>
    <cfRule type="cellIs" dxfId="122" priority="127" operator="between">
      <formula>70</formula>
      <formula>89</formula>
    </cfRule>
    <cfRule type="cellIs" dxfId="121" priority="128" operator="between">
      <formula>0</formula>
      <formula>69</formula>
    </cfRule>
  </conditionalFormatting>
  <conditionalFormatting sqref="L53">
    <cfRule type="cellIs" dxfId="120" priority="115" operator="between">
      <formula>0.7</formula>
      <formula>0.89</formula>
    </cfRule>
    <cfRule type="cellIs" dxfId="119" priority="116" operator="between">
      <formula>90</formula>
      <formula>100</formula>
    </cfRule>
    <cfRule type="cellIs" dxfId="118" priority="117" operator="greaterThan">
      <formula>90</formula>
    </cfRule>
    <cfRule type="cellIs" dxfId="117" priority="118" operator="between">
      <formula>90</formula>
      <formula>100</formula>
    </cfRule>
    <cfRule type="cellIs" dxfId="116" priority="119" operator="between">
      <formula>90</formula>
      <formula>100</formula>
    </cfRule>
    <cfRule type="cellIs" dxfId="115" priority="120" operator="between">
      <formula>70</formula>
      <formula>89</formula>
    </cfRule>
    <cfRule type="cellIs" dxfId="114" priority="121" operator="between">
      <formula>0</formula>
      <formula>69</formula>
    </cfRule>
  </conditionalFormatting>
  <conditionalFormatting sqref="L54">
    <cfRule type="cellIs" dxfId="113" priority="108" operator="between">
      <formula>0.7</formula>
      <formula>0.89</formula>
    </cfRule>
    <cfRule type="cellIs" dxfId="112" priority="109" operator="between">
      <formula>90</formula>
      <formula>100</formula>
    </cfRule>
    <cfRule type="cellIs" dxfId="111" priority="110" operator="greaterThan">
      <formula>90</formula>
    </cfRule>
    <cfRule type="cellIs" dxfId="110" priority="111" operator="between">
      <formula>90</formula>
      <formula>100</formula>
    </cfRule>
    <cfRule type="cellIs" dxfId="109" priority="112" operator="between">
      <formula>90</formula>
      <formula>100</formula>
    </cfRule>
    <cfRule type="cellIs" dxfId="108" priority="113" operator="between">
      <formula>70</formula>
      <formula>89</formula>
    </cfRule>
    <cfRule type="cellIs" dxfId="107" priority="114" operator="between">
      <formula>0</formula>
      <formula>69</formula>
    </cfRule>
  </conditionalFormatting>
  <conditionalFormatting sqref="L60">
    <cfRule type="cellIs" dxfId="106" priority="101" operator="between">
      <formula>0.7</formula>
      <formula>0.89</formula>
    </cfRule>
    <cfRule type="cellIs" dxfId="105" priority="102" operator="between">
      <formula>90</formula>
      <formula>100</formula>
    </cfRule>
    <cfRule type="cellIs" dxfId="104" priority="103" operator="greaterThan">
      <formula>90</formula>
    </cfRule>
    <cfRule type="cellIs" dxfId="103" priority="104" operator="between">
      <formula>90</formula>
      <formula>100</formula>
    </cfRule>
    <cfRule type="cellIs" dxfId="102" priority="105" operator="between">
      <formula>90</formula>
      <formula>100</formula>
    </cfRule>
    <cfRule type="cellIs" dxfId="101" priority="106" operator="between">
      <formula>70</formula>
      <formula>89</formula>
    </cfRule>
    <cfRule type="cellIs" dxfId="100" priority="107" operator="between">
      <formula>0</formula>
      <formula>69</formula>
    </cfRule>
  </conditionalFormatting>
  <conditionalFormatting sqref="L61">
    <cfRule type="cellIs" dxfId="99" priority="94" operator="between">
      <formula>0.7</formula>
      <formula>0.89</formula>
    </cfRule>
    <cfRule type="cellIs" dxfId="98" priority="95" operator="between">
      <formula>90</formula>
      <formula>100</formula>
    </cfRule>
    <cfRule type="cellIs" dxfId="97" priority="96" operator="greaterThan">
      <formula>90</formula>
    </cfRule>
    <cfRule type="cellIs" dxfId="96" priority="97" operator="between">
      <formula>90</formula>
      <formula>100</formula>
    </cfRule>
    <cfRule type="cellIs" dxfId="95" priority="98" operator="between">
      <formula>90</formula>
      <formula>100</formula>
    </cfRule>
    <cfRule type="cellIs" dxfId="94" priority="99" operator="between">
      <formula>70</formula>
      <formula>89</formula>
    </cfRule>
    <cfRule type="cellIs" dxfId="93" priority="100" operator="between">
      <formula>0</formula>
      <formula>69</formula>
    </cfRule>
  </conditionalFormatting>
  <conditionalFormatting sqref="L62">
    <cfRule type="cellIs" dxfId="92" priority="87" operator="between">
      <formula>0.7</formula>
      <formula>0.89</formula>
    </cfRule>
    <cfRule type="cellIs" dxfId="91" priority="88" operator="between">
      <formula>90</formula>
      <formula>100</formula>
    </cfRule>
    <cfRule type="cellIs" dxfId="90" priority="89" operator="greaterThan">
      <formula>90</formula>
    </cfRule>
    <cfRule type="cellIs" dxfId="89" priority="90" operator="between">
      <formula>90</formula>
      <formula>100</formula>
    </cfRule>
    <cfRule type="cellIs" dxfId="88" priority="91" operator="between">
      <formula>90</formula>
      <formula>100</formula>
    </cfRule>
    <cfRule type="cellIs" dxfId="87" priority="92" operator="between">
      <formula>70</formula>
      <formula>89</formula>
    </cfRule>
    <cfRule type="cellIs" dxfId="86" priority="93" operator="between">
      <formula>0</formula>
      <formula>69</formula>
    </cfRule>
  </conditionalFormatting>
  <conditionalFormatting sqref="L63">
    <cfRule type="cellIs" dxfId="85" priority="80" operator="between">
      <formula>0.7</formula>
      <formula>0.89</formula>
    </cfRule>
    <cfRule type="cellIs" dxfId="84" priority="81" operator="between">
      <formula>90</formula>
      <formula>100</formula>
    </cfRule>
    <cfRule type="cellIs" dxfId="83" priority="82" operator="greaterThan">
      <formula>90</formula>
    </cfRule>
    <cfRule type="cellIs" dxfId="82" priority="83" operator="between">
      <formula>90</formula>
      <formula>100</formula>
    </cfRule>
    <cfRule type="cellIs" dxfId="81" priority="84" operator="between">
      <formula>90</formula>
      <formula>100</formula>
    </cfRule>
    <cfRule type="cellIs" dxfId="80" priority="85" operator="between">
      <formula>70</formula>
      <formula>89</formula>
    </cfRule>
    <cfRule type="cellIs" dxfId="79" priority="86" operator="between">
      <formula>0</formula>
      <formula>69</formula>
    </cfRule>
  </conditionalFormatting>
  <conditionalFormatting sqref="L64">
    <cfRule type="cellIs" dxfId="78" priority="73" operator="between">
      <formula>0.7</formula>
      <formula>0.89</formula>
    </cfRule>
    <cfRule type="cellIs" dxfId="77" priority="74" operator="between">
      <formula>90</formula>
      <formula>100</formula>
    </cfRule>
    <cfRule type="cellIs" dxfId="76" priority="75" operator="greaterThan">
      <formula>90</formula>
    </cfRule>
    <cfRule type="cellIs" dxfId="75" priority="76" operator="between">
      <formula>90</formula>
      <formula>100</formula>
    </cfRule>
    <cfRule type="cellIs" dxfId="74" priority="77" operator="between">
      <formula>90</formula>
      <formula>100</formula>
    </cfRule>
    <cfRule type="cellIs" dxfId="73" priority="78" operator="between">
      <formula>70</formula>
      <formula>89</formula>
    </cfRule>
    <cfRule type="cellIs" dxfId="72" priority="79" operator="between">
      <formula>0</formula>
      <formula>69</formula>
    </cfRule>
  </conditionalFormatting>
  <conditionalFormatting sqref="L65:L67">
    <cfRule type="cellIs" dxfId="71" priority="66" operator="between">
      <formula>0.7</formula>
      <formula>0.89</formula>
    </cfRule>
    <cfRule type="cellIs" dxfId="70" priority="67" operator="between">
      <formula>90</formula>
      <formula>100</formula>
    </cfRule>
    <cfRule type="cellIs" dxfId="69" priority="68" operator="greaterThan">
      <formula>90</formula>
    </cfRule>
    <cfRule type="cellIs" dxfId="68" priority="69" operator="between">
      <formula>90</formula>
      <formula>100</formula>
    </cfRule>
    <cfRule type="cellIs" dxfId="67" priority="70" operator="between">
      <formula>90</formula>
      <formula>100</formula>
    </cfRule>
    <cfRule type="cellIs" dxfId="66" priority="71" operator="between">
      <formula>70</formula>
      <formula>89</formula>
    </cfRule>
    <cfRule type="cellIs" dxfId="65" priority="72" operator="between">
      <formula>0</formula>
      <formula>69</formula>
    </cfRule>
  </conditionalFormatting>
  <conditionalFormatting sqref="L65">
    <cfRule type="cellIs" dxfId="64" priority="65" operator="between">
      <formula>0.7</formula>
      <formula>0.89</formula>
    </cfRule>
  </conditionalFormatting>
  <conditionalFormatting sqref="L67">
    <cfRule type="cellIs" dxfId="63" priority="64" operator="between">
      <formula>0.7</formula>
      <formula>0.89</formula>
    </cfRule>
  </conditionalFormatting>
  <conditionalFormatting sqref="L68:L69">
    <cfRule type="cellIs" dxfId="62" priority="57" operator="between">
      <formula>0.7</formula>
      <formula>0.89</formula>
    </cfRule>
    <cfRule type="cellIs" dxfId="61" priority="58" operator="between">
      <formula>90</formula>
      <formula>100</formula>
    </cfRule>
    <cfRule type="cellIs" dxfId="60" priority="59" operator="greaterThan">
      <formula>90</formula>
    </cfRule>
    <cfRule type="cellIs" dxfId="59" priority="60" operator="between">
      <formula>90</formula>
      <formula>100</formula>
    </cfRule>
    <cfRule type="cellIs" dxfId="58" priority="61" operator="between">
      <formula>90</formula>
      <formula>100</formula>
    </cfRule>
    <cfRule type="cellIs" dxfId="57" priority="62" operator="between">
      <formula>70</formula>
      <formula>89</formula>
    </cfRule>
    <cfRule type="cellIs" dxfId="56" priority="63" operator="between">
      <formula>0</formula>
      <formula>69</formula>
    </cfRule>
  </conditionalFormatting>
  <conditionalFormatting sqref="L70:L71">
    <cfRule type="cellIs" dxfId="55" priority="50" operator="between">
      <formula>0.7</formula>
      <formula>0.89</formula>
    </cfRule>
    <cfRule type="cellIs" dxfId="54" priority="51" operator="between">
      <formula>90</formula>
      <formula>100</formula>
    </cfRule>
    <cfRule type="cellIs" dxfId="53" priority="52" operator="greaterThan">
      <formula>90</formula>
    </cfRule>
    <cfRule type="cellIs" dxfId="52" priority="53" operator="between">
      <formula>90</formula>
      <formula>100</formula>
    </cfRule>
    <cfRule type="cellIs" dxfId="51" priority="54" operator="between">
      <formula>90</formula>
      <formula>100</formula>
    </cfRule>
    <cfRule type="cellIs" dxfId="50" priority="55" operator="between">
      <formula>70</formula>
      <formula>89</formula>
    </cfRule>
    <cfRule type="cellIs" dxfId="49" priority="56" operator="between">
      <formula>0</formula>
      <formula>69</formula>
    </cfRule>
  </conditionalFormatting>
  <conditionalFormatting sqref="L72">
    <cfRule type="cellIs" dxfId="48" priority="43" operator="between">
      <formula>0.7</formula>
      <formula>0.89</formula>
    </cfRule>
    <cfRule type="cellIs" dxfId="47" priority="44" operator="between">
      <formula>90</formula>
      <formula>100</formula>
    </cfRule>
    <cfRule type="cellIs" dxfId="46" priority="45" operator="greaterThan">
      <formula>90</formula>
    </cfRule>
    <cfRule type="cellIs" dxfId="45" priority="46" operator="between">
      <formula>90</formula>
      <formula>100</formula>
    </cfRule>
    <cfRule type="cellIs" dxfId="44" priority="47" operator="between">
      <formula>90</formula>
      <formula>100</formula>
    </cfRule>
    <cfRule type="cellIs" dxfId="43" priority="48" operator="between">
      <formula>70</formula>
      <formula>89</formula>
    </cfRule>
    <cfRule type="cellIs" dxfId="42" priority="49" operator="between">
      <formula>0</formula>
      <formula>69</formula>
    </cfRule>
  </conditionalFormatting>
  <conditionalFormatting sqref="L73:L74">
    <cfRule type="cellIs" dxfId="41" priority="36" operator="between">
      <formula>0.7</formula>
      <formula>0.89</formula>
    </cfRule>
    <cfRule type="cellIs" dxfId="40" priority="37" operator="between">
      <formula>90</formula>
      <formula>100</formula>
    </cfRule>
    <cfRule type="cellIs" dxfId="39" priority="38" operator="greaterThan">
      <formula>90</formula>
    </cfRule>
    <cfRule type="cellIs" dxfId="38" priority="39" operator="between">
      <formula>90</formula>
      <formula>100</formula>
    </cfRule>
    <cfRule type="cellIs" dxfId="37" priority="40" operator="between">
      <formula>90</formula>
      <formula>100</formula>
    </cfRule>
    <cfRule type="cellIs" dxfId="36" priority="41" operator="between">
      <formula>70</formula>
      <formula>89</formula>
    </cfRule>
    <cfRule type="cellIs" dxfId="35" priority="42" operator="between">
      <formula>0</formula>
      <formula>69</formula>
    </cfRule>
  </conditionalFormatting>
  <conditionalFormatting sqref="L75:L77">
    <cfRule type="cellIs" dxfId="34" priority="29" operator="between">
      <formula>0.7</formula>
      <formula>0.89</formula>
    </cfRule>
    <cfRule type="cellIs" dxfId="33" priority="30" operator="between">
      <formula>90</formula>
      <formula>100</formula>
    </cfRule>
    <cfRule type="cellIs" dxfId="32" priority="31" operator="greaterThan">
      <formula>90</formula>
    </cfRule>
    <cfRule type="cellIs" dxfId="31" priority="32" operator="between">
      <formula>90</formula>
      <formula>100</formula>
    </cfRule>
    <cfRule type="cellIs" dxfId="30" priority="33" operator="between">
      <formula>90</formula>
      <formula>100</formula>
    </cfRule>
    <cfRule type="cellIs" dxfId="29" priority="34" operator="between">
      <formula>70</formula>
      <formula>89</formula>
    </cfRule>
    <cfRule type="cellIs" dxfId="28" priority="35" operator="between">
      <formula>0</formula>
      <formula>69</formula>
    </cfRule>
  </conditionalFormatting>
  <conditionalFormatting sqref="L78">
    <cfRule type="cellIs" dxfId="27" priority="22" operator="between">
      <formula>0.7</formula>
      <formula>0.89</formula>
    </cfRule>
    <cfRule type="cellIs" dxfId="26" priority="23" operator="between">
      <formula>90</formula>
      <formula>100</formula>
    </cfRule>
    <cfRule type="cellIs" dxfId="25" priority="24" operator="greaterThan">
      <formula>90</formula>
    </cfRule>
    <cfRule type="cellIs" dxfId="24" priority="25" operator="between">
      <formula>90</formula>
      <formula>100</formula>
    </cfRule>
    <cfRule type="cellIs" dxfId="23" priority="26" operator="between">
      <formula>90</formula>
      <formula>100</formula>
    </cfRule>
    <cfRule type="cellIs" dxfId="22" priority="27" operator="between">
      <formula>70</formula>
      <formula>89</formula>
    </cfRule>
    <cfRule type="cellIs" dxfId="21" priority="28" operator="between">
      <formula>0</formula>
      <formula>69</formula>
    </cfRule>
  </conditionalFormatting>
  <conditionalFormatting sqref="L79:L81">
    <cfRule type="cellIs" dxfId="20" priority="15" operator="between">
      <formula>0.7</formula>
      <formula>0.89</formula>
    </cfRule>
    <cfRule type="cellIs" dxfId="19" priority="16" operator="between">
      <formula>90</formula>
      <formula>100</formula>
    </cfRule>
    <cfRule type="cellIs" dxfId="18" priority="17" operator="greaterThan">
      <formula>90</formula>
    </cfRule>
    <cfRule type="cellIs" dxfId="17" priority="18" operator="between">
      <formula>90</formula>
      <formula>100</formula>
    </cfRule>
    <cfRule type="cellIs" dxfId="16" priority="19" operator="between">
      <formula>90</formula>
      <formula>100</formula>
    </cfRule>
    <cfRule type="cellIs" dxfId="15" priority="20" operator="between">
      <formula>70</formula>
      <formula>89</formula>
    </cfRule>
    <cfRule type="cellIs" dxfId="14" priority="21" operator="between">
      <formula>0</formula>
      <formula>69</formula>
    </cfRule>
  </conditionalFormatting>
  <conditionalFormatting sqref="L121">
    <cfRule type="cellIs" dxfId="13" priority="8" operator="between">
      <formula>0.7</formula>
      <formula>0.89</formula>
    </cfRule>
    <cfRule type="cellIs" dxfId="12" priority="9" operator="between">
      <formula>90</formula>
      <formula>100</formula>
    </cfRule>
    <cfRule type="cellIs" dxfId="11" priority="10" operator="greaterThan">
      <formula>90</formula>
    </cfRule>
    <cfRule type="cellIs" dxfId="10" priority="11" operator="between">
      <formula>90</formula>
      <formula>100</formula>
    </cfRule>
    <cfRule type="cellIs" dxfId="9" priority="12" operator="between">
      <formula>90</formula>
      <formula>100</formula>
    </cfRule>
    <cfRule type="cellIs" dxfId="8" priority="13" operator="between">
      <formula>70</formula>
      <formula>89</formula>
    </cfRule>
    <cfRule type="cellIs" dxfId="7" priority="14" operator="between">
      <formula>0</formula>
      <formula>69</formula>
    </cfRule>
  </conditionalFormatting>
  <conditionalFormatting sqref="L122">
    <cfRule type="cellIs" dxfId="6" priority="1" operator="between">
      <formula>0.7</formula>
      <formula>0.89</formula>
    </cfRule>
    <cfRule type="cellIs" dxfId="5" priority="2" operator="between">
      <formula>90</formula>
      <formula>100</formula>
    </cfRule>
    <cfRule type="cellIs" dxfId="4" priority="3" operator="greaterThan">
      <formula>90</formula>
    </cfRule>
    <cfRule type="cellIs" dxfId="3" priority="4" operator="between">
      <formula>90</formula>
      <formula>100</formula>
    </cfRule>
    <cfRule type="cellIs" dxfId="2" priority="5" operator="between">
      <formula>90</formula>
      <formula>100</formula>
    </cfRule>
    <cfRule type="cellIs" dxfId="1" priority="6" operator="between">
      <formula>70</formula>
      <formula>89</formula>
    </cfRule>
    <cfRule type="cellIs" dxfId="0" priority="7" operator="between">
      <formula>0</formula>
      <formula>69</formula>
    </cfRule>
  </conditionalFormatting>
  <dataValidations count="1">
    <dataValidation type="list" allowBlank="1" showInputMessage="1" showErrorMessage="1" sqref="K25:K26 K122 K114:K120 K90:K94 K111:K112 K41:K43 K47:K80 K29:K30" xr:uid="{0CB2D2DB-F1EB-49CD-A7E5-8984F11B4CA1}">
      <formula1>"ABIERTA,CUMPLIDA,CUMPLIDA EXTEMPORANEA,CUMPLIDA PENDIENTE EFECTIVIDAD,VENCIDA"</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Matriz Consolidada</vt:lpstr>
      <vt:lpstr>Emisor Interno Consol</vt:lpstr>
      <vt:lpstr>Emisor Externo Consol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Patricia Quintero Cometa</dc:creator>
  <cp:lastModifiedBy>Claudia Patricia Quintero Cometa</cp:lastModifiedBy>
  <dcterms:created xsi:type="dcterms:W3CDTF">2025-11-10T16:13:03Z</dcterms:created>
  <dcterms:modified xsi:type="dcterms:W3CDTF">2025-11-10T21:27:05Z</dcterms:modified>
</cp:coreProperties>
</file>