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bluem\OneDrive\Documentos\PLANEACION casa\RENDICION DE CUENTAS\RENDICION DE CUENTAS VIG 2024\"/>
    </mc:Choice>
  </mc:AlternateContent>
  <xr:revisionPtr revIDLastSave="0" documentId="13_ncr:1_{97282E6E-1F66-4441-90FB-D07EFFDCF0C5}" xr6:coauthVersionLast="47" xr6:coauthVersionMax="47" xr10:uidLastSave="{00000000-0000-0000-0000-000000000000}"/>
  <bookViews>
    <workbookView xWindow="-120" yWindow="-120" windowWidth="29040" windowHeight="15720" xr2:uid="{00000000-000D-0000-FFFF-FFFF00000000}"/>
  </bookViews>
  <sheets>
    <sheet name="consolidado" sheetId="1" r:id="rId1"/>
    <sheet name="JUNTA DIRECTIVA" sheetId="12" r:id="rId2"/>
    <sheet name="COLABORADORES" sheetId="5" r:id="rId3"/>
    <sheet name="proveedores" sheetId="2" r:id="rId4"/>
    <sheet name="pagadores" sheetId="10" r:id="rId5"/>
    <sheet name="SINDICATOS" sheetId="11" r:id="rId6"/>
    <sheet name="universidades" sheetId="3" r:id="rId7"/>
    <sheet name="ESPACIOS DE PARTICI" sheetId="13" r:id="rId8"/>
    <sheet name="ETNIAS" sheetId="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 r="L7" i="1"/>
  <c r="M7" i="1"/>
  <c r="N7" i="1"/>
  <c r="O7" i="1"/>
  <c r="P7" i="1"/>
  <c r="Q7" i="1"/>
  <c r="R7" i="1"/>
  <c r="S7" i="1"/>
  <c r="T7" i="1"/>
  <c r="U7" i="1"/>
  <c r="V7" i="1"/>
  <c r="W7" i="1"/>
  <c r="X7" i="1"/>
  <c r="Y7" i="1"/>
  <c r="Z7" i="1"/>
  <c r="AA7" i="1"/>
  <c r="J7" i="1"/>
  <c r="Y5" i="5"/>
  <c r="Y4" i="5"/>
  <c r="B7" i="1"/>
  <c r="K417" i="13"/>
  <c r="H417" i="13"/>
  <c r="K416" i="13"/>
  <c r="H416" i="13"/>
  <c r="K415" i="13"/>
  <c r="H415" i="13"/>
  <c r="K414" i="13"/>
  <c r="H414" i="13"/>
  <c r="K413" i="13"/>
  <c r="H413" i="13"/>
  <c r="K412" i="13"/>
  <c r="H412" i="13"/>
  <c r="K411" i="13"/>
  <c r="H411" i="13"/>
  <c r="K410" i="13"/>
  <c r="H410" i="13"/>
  <c r="K399" i="13"/>
  <c r="H399" i="13"/>
  <c r="K398" i="13"/>
  <c r="H398" i="13"/>
  <c r="K397" i="13"/>
  <c r="H397" i="13"/>
  <c r="K396" i="13"/>
  <c r="H396" i="13"/>
  <c r="K395" i="13"/>
  <c r="H395" i="13"/>
  <c r="K394" i="13"/>
  <c r="H394" i="13"/>
  <c r="K393" i="13"/>
  <c r="H393" i="13"/>
  <c r="K392" i="13"/>
  <c r="H392" i="13"/>
  <c r="K391" i="13"/>
  <c r="H391" i="13"/>
  <c r="K390" i="13"/>
  <c r="H390" i="13"/>
  <c r="K389" i="13"/>
  <c r="H389" i="13"/>
  <c r="K388" i="13"/>
  <c r="H388" i="13"/>
  <c r="H387" i="13"/>
  <c r="K386" i="13"/>
  <c r="H386" i="13"/>
  <c r="K385" i="13"/>
  <c r="H385" i="13"/>
  <c r="K384" i="13"/>
  <c r="H384" i="13"/>
  <c r="K383" i="13"/>
  <c r="H383" i="13"/>
  <c r="K382" i="13"/>
  <c r="H382" i="13"/>
  <c r="K381" i="13"/>
  <c r="H381" i="13"/>
  <c r="K380" i="13"/>
  <c r="H380" i="13"/>
  <c r="K379" i="13"/>
  <c r="H379" i="13"/>
  <c r="K378" i="13"/>
  <c r="H378" i="13"/>
  <c r="K377" i="13"/>
  <c r="H377" i="13"/>
  <c r="K376" i="13"/>
  <c r="H376" i="13"/>
  <c r="K375" i="13"/>
  <c r="H375" i="13"/>
  <c r="K374" i="13"/>
  <c r="H374" i="13"/>
  <c r="K373" i="13"/>
  <c r="H373" i="13"/>
  <c r="K372" i="13"/>
  <c r="H372" i="13"/>
  <c r="K371" i="13"/>
  <c r="H371" i="13"/>
  <c r="K370" i="13"/>
  <c r="H370" i="13"/>
  <c r="H362" i="13"/>
  <c r="H361" i="13"/>
  <c r="H360" i="13"/>
  <c r="H359" i="13"/>
  <c r="H358" i="13"/>
  <c r="H357" i="13"/>
  <c r="H356" i="13"/>
  <c r="H355" i="13"/>
  <c r="H354" i="13"/>
  <c r="H353" i="13"/>
  <c r="H352" i="13"/>
  <c r="H351" i="13"/>
  <c r="H350" i="13"/>
  <c r="H349" i="13"/>
  <c r="H348" i="13"/>
  <c r="H347" i="13"/>
  <c r="H346" i="13"/>
  <c r="H345" i="13"/>
  <c r="H344" i="13"/>
  <c r="H343" i="13"/>
  <c r="H342" i="13"/>
  <c r="H341" i="13"/>
  <c r="H340" i="13"/>
  <c r="H339"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K301" i="13"/>
  <c r="H301" i="13"/>
  <c r="K300" i="13"/>
  <c r="H300" i="13"/>
  <c r="K299" i="13"/>
  <c r="H299" i="13"/>
  <c r="K298" i="13"/>
  <c r="H298" i="13"/>
  <c r="K297" i="13"/>
  <c r="H297" i="13"/>
  <c r="K296" i="13"/>
  <c r="H296" i="13"/>
  <c r="K295" i="13"/>
  <c r="H295" i="13"/>
  <c r="K294" i="13"/>
  <c r="H294" i="13"/>
  <c r="K293" i="13"/>
  <c r="H293" i="13"/>
  <c r="K292" i="13"/>
  <c r="H292" i="13"/>
  <c r="K291" i="13"/>
  <c r="H291" i="13"/>
  <c r="K290" i="13"/>
  <c r="H290" i="13"/>
  <c r="K289" i="13"/>
  <c r="H289" i="13"/>
  <c r="K288" i="13"/>
  <c r="H288" i="13"/>
  <c r="K287" i="13"/>
  <c r="H287" i="13"/>
  <c r="K286" i="13"/>
  <c r="H286" i="13"/>
  <c r="K285" i="13"/>
  <c r="H285" i="13"/>
  <c r="K284" i="13"/>
  <c r="H284" i="13"/>
  <c r="K283" i="13"/>
  <c r="H283" i="13"/>
  <c r="K282" i="13"/>
  <c r="H282" i="13"/>
  <c r="K281" i="13"/>
  <c r="H281" i="13"/>
  <c r="K280" i="13"/>
  <c r="H280" i="13"/>
  <c r="K279" i="13"/>
  <c r="H279" i="13"/>
  <c r="K278" i="13"/>
  <c r="H278" i="13"/>
  <c r="K277" i="13"/>
  <c r="H277" i="13"/>
  <c r="K276" i="13"/>
  <c r="H276" i="13"/>
  <c r="K275" i="13"/>
  <c r="H275" i="13"/>
  <c r="K274" i="13"/>
  <c r="H274" i="13"/>
  <c r="K273" i="13"/>
  <c r="H273" i="13"/>
  <c r="H272" i="13"/>
  <c r="K271" i="13"/>
  <c r="H271" i="13"/>
  <c r="K270" i="13"/>
  <c r="H270" i="13"/>
  <c r="K269" i="13"/>
  <c r="H269" i="13"/>
  <c r="K268" i="13"/>
  <c r="H268" i="13"/>
  <c r="K267" i="13"/>
  <c r="H267" i="13"/>
  <c r="K259" i="13"/>
  <c r="H259" i="13"/>
  <c r="K258" i="13"/>
  <c r="H258" i="13"/>
  <c r="K257" i="13"/>
  <c r="H257" i="13"/>
  <c r="K256" i="13"/>
  <c r="H256" i="13"/>
  <c r="K255" i="13"/>
  <c r="H255" i="13"/>
  <c r="K254" i="13"/>
  <c r="H254" i="13"/>
  <c r="K253" i="13"/>
  <c r="H253" i="13"/>
  <c r="K252" i="13"/>
  <c r="H252" i="13"/>
  <c r="K251" i="13"/>
  <c r="H251" i="13"/>
  <c r="K250" i="13"/>
  <c r="H250" i="13"/>
  <c r="K249" i="13"/>
  <c r="H249" i="13"/>
  <c r="K248" i="13"/>
  <c r="H248" i="13"/>
  <c r="K247" i="13"/>
  <c r="H247" i="13"/>
  <c r="K246" i="13"/>
  <c r="H246" i="13"/>
  <c r="K245" i="13"/>
  <c r="H245" i="13"/>
  <c r="K244" i="13"/>
  <c r="H244" i="13"/>
  <c r="K243" i="13"/>
  <c r="H243" i="13"/>
  <c r="K242" i="13"/>
  <c r="H242" i="13"/>
  <c r="K241" i="13"/>
  <c r="H241" i="13"/>
  <c r="K240" i="13"/>
  <c r="H240" i="13"/>
  <c r="K239" i="13"/>
  <c r="H239" i="13"/>
  <c r="K238" i="13"/>
  <c r="H238" i="13"/>
  <c r="K237" i="13"/>
  <c r="H237" i="13"/>
  <c r="K236" i="13"/>
  <c r="H236" i="13"/>
  <c r="K235" i="13"/>
  <c r="H235" i="13"/>
  <c r="K234" i="13"/>
  <c r="H234" i="13"/>
  <c r="K233" i="13"/>
  <c r="H233" i="13"/>
  <c r="H226" i="13"/>
  <c r="H225" i="13"/>
  <c r="H224" i="13"/>
  <c r="H223" i="13"/>
  <c r="H222" i="13"/>
  <c r="K221" i="13"/>
  <c r="H221" i="13"/>
  <c r="H220" i="13"/>
  <c r="H219" i="13"/>
  <c r="K218" i="13"/>
  <c r="H218" i="13"/>
  <c r="K217" i="13"/>
  <c r="H217" i="13"/>
  <c r="K216" i="13"/>
  <c r="H216" i="13"/>
  <c r="K215" i="13"/>
  <c r="H215" i="13"/>
  <c r="K214" i="13"/>
  <c r="H214" i="13"/>
  <c r="K213" i="13"/>
  <c r="H213" i="13"/>
  <c r="K212" i="13"/>
  <c r="H212" i="13"/>
  <c r="K211" i="13"/>
  <c r="H211" i="13"/>
  <c r="K210" i="13"/>
  <c r="H210" i="13"/>
  <c r="K209" i="13"/>
  <c r="H209" i="13"/>
  <c r="K208" i="13"/>
  <c r="H208" i="13"/>
  <c r="K207" i="13"/>
  <c r="H207" i="13"/>
  <c r="K206" i="13"/>
  <c r="H206" i="13"/>
  <c r="K205" i="13"/>
  <c r="H205" i="13"/>
  <c r="K204" i="13"/>
  <c r="H204" i="13"/>
  <c r="K203" i="13"/>
  <c r="H203" i="13"/>
  <c r="K202" i="13"/>
  <c r="H202" i="13"/>
  <c r="K201" i="13"/>
  <c r="H201" i="13"/>
  <c r="K200" i="13"/>
  <c r="H200" i="13"/>
  <c r="K199" i="13"/>
  <c r="H199" i="13"/>
  <c r="K198" i="13"/>
  <c r="H198" i="13"/>
  <c r="K197" i="13"/>
  <c r="H197" i="13"/>
  <c r="K196" i="13"/>
  <c r="H196" i="13"/>
  <c r="K195" i="13"/>
  <c r="H195" i="13"/>
  <c r="K194" i="13"/>
  <c r="H194" i="13"/>
  <c r="K193" i="13"/>
  <c r="H193" i="13"/>
  <c r="H192" i="13"/>
  <c r="J184" i="13"/>
  <c r="G184" i="13"/>
  <c r="J183" i="13"/>
  <c r="G183" i="13"/>
  <c r="J182" i="13"/>
  <c r="G182" i="13"/>
  <c r="J181" i="13"/>
  <c r="G181" i="13"/>
  <c r="J180" i="13"/>
  <c r="G180" i="13"/>
  <c r="J179" i="13"/>
  <c r="G179" i="13"/>
  <c r="J178" i="13"/>
  <c r="G178" i="13"/>
  <c r="J177" i="13"/>
  <c r="G177" i="13"/>
  <c r="J176" i="13"/>
  <c r="G176" i="13"/>
  <c r="J175" i="13"/>
  <c r="G175" i="13"/>
  <c r="J174" i="13"/>
  <c r="G174" i="13"/>
  <c r="J173" i="13"/>
  <c r="G173" i="13"/>
  <c r="J172" i="13"/>
  <c r="G172" i="13"/>
  <c r="J171" i="13"/>
  <c r="G171" i="13"/>
  <c r="J170" i="13"/>
  <c r="G170" i="13"/>
  <c r="J169" i="13"/>
  <c r="G169" i="13"/>
  <c r="J168" i="13"/>
  <c r="G168" i="13"/>
  <c r="J167" i="13"/>
  <c r="G167" i="13"/>
  <c r="J166" i="13"/>
  <c r="G166" i="13"/>
  <c r="J165" i="13"/>
  <c r="G165" i="13"/>
  <c r="J164" i="13"/>
  <c r="G164" i="13"/>
  <c r="J163" i="13"/>
  <c r="G163" i="13"/>
  <c r="J162" i="13"/>
  <c r="G162" i="13"/>
  <c r="J161" i="13"/>
  <c r="G161" i="13"/>
  <c r="J160" i="13"/>
  <c r="G160" i="13"/>
  <c r="J158" i="13"/>
  <c r="G158" i="13"/>
  <c r="J157" i="13"/>
  <c r="G157" i="13"/>
  <c r="J156" i="13"/>
  <c r="G156" i="13"/>
  <c r="J155" i="13"/>
  <c r="G155" i="13"/>
  <c r="J154" i="13"/>
  <c r="G154" i="13"/>
  <c r="J153" i="13"/>
  <c r="G153" i="13"/>
  <c r="J152" i="13"/>
  <c r="G152" i="13"/>
  <c r="J151" i="13"/>
  <c r="G151" i="13"/>
  <c r="J150" i="13"/>
  <c r="G150" i="13"/>
  <c r="J149" i="13"/>
  <c r="G149" i="13"/>
  <c r="J148" i="13"/>
  <c r="G148" i="13"/>
  <c r="J147" i="13"/>
  <c r="G147" i="13"/>
  <c r="J146" i="13"/>
  <c r="G146" i="13"/>
  <c r="J145" i="13"/>
  <c r="G145" i="13"/>
  <c r="L137" i="13"/>
  <c r="G137" i="13"/>
  <c r="L136" i="13"/>
  <c r="G136" i="13"/>
  <c r="L135" i="13"/>
  <c r="G135" i="13"/>
  <c r="L134" i="13"/>
  <c r="G134" i="13"/>
  <c r="L133" i="13"/>
  <c r="G133" i="13"/>
  <c r="L132" i="13"/>
  <c r="G132" i="13"/>
  <c r="L131" i="13"/>
  <c r="G131" i="13"/>
  <c r="L130" i="13"/>
  <c r="G130" i="13"/>
  <c r="L129" i="13"/>
  <c r="G129" i="13"/>
  <c r="L128" i="13"/>
  <c r="G128" i="13"/>
  <c r="L127" i="13"/>
  <c r="G127" i="13"/>
  <c r="L126" i="13"/>
  <c r="G126" i="13"/>
  <c r="L125" i="13"/>
  <c r="G125" i="13"/>
  <c r="L124" i="13"/>
  <c r="G124" i="13"/>
  <c r="L123" i="13"/>
  <c r="G123" i="13"/>
  <c r="L122" i="13"/>
  <c r="G122" i="13"/>
  <c r="L121" i="13"/>
  <c r="G121" i="13"/>
  <c r="L120" i="13"/>
  <c r="G120" i="13"/>
  <c r="L119" i="13"/>
  <c r="G119" i="13"/>
  <c r="L118" i="13"/>
  <c r="G118" i="13"/>
  <c r="L117" i="13"/>
  <c r="G117" i="13"/>
  <c r="L109" i="13"/>
  <c r="G109" i="13"/>
  <c r="L108" i="13"/>
  <c r="G108" i="13"/>
  <c r="G107" i="13"/>
  <c r="G106" i="13"/>
  <c r="L105" i="13"/>
  <c r="G105" i="13"/>
  <c r="L104" i="13"/>
  <c r="G104" i="13"/>
  <c r="G103" i="13"/>
  <c r="L102" i="13"/>
  <c r="G102" i="13"/>
  <c r="L101" i="13"/>
  <c r="G101" i="13"/>
  <c r="L100" i="13"/>
  <c r="G100" i="13"/>
  <c r="L99" i="13"/>
  <c r="G99" i="13"/>
  <c r="L98" i="13"/>
  <c r="G98" i="13"/>
  <c r="G97" i="13"/>
  <c r="G96" i="13"/>
  <c r="L95" i="13"/>
  <c r="G95" i="13"/>
  <c r="L94" i="13"/>
  <c r="G94" i="13"/>
  <c r="L93" i="13"/>
  <c r="G93" i="13"/>
  <c r="L92" i="13"/>
  <c r="G92" i="13"/>
  <c r="L91" i="13"/>
  <c r="G91" i="13"/>
  <c r="L90" i="13"/>
  <c r="G90" i="13"/>
  <c r="G89" i="13"/>
  <c r="L88" i="13"/>
  <c r="G88" i="13"/>
  <c r="G87" i="13"/>
  <c r="G86" i="13"/>
  <c r="G85" i="13"/>
  <c r="L76" i="13"/>
  <c r="G76" i="13"/>
  <c r="G75" i="13"/>
  <c r="L74" i="13"/>
  <c r="G74" i="13"/>
  <c r="L73" i="13"/>
  <c r="G73" i="13"/>
  <c r="L72" i="13"/>
  <c r="G72" i="13"/>
  <c r="L71" i="13"/>
  <c r="G71" i="13"/>
  <c r="L70" i="13"/>
  <c r="G70" i="13"/>
  <c r="G69" i="13"/>
  <c r="L68" i="13"/>
  <c r="G68" i="13"/>
  <c r="L67" i="13"/>
  <c r="G67" i="13"/>
  <c r="L66" i="13"/>
  <c r="G66" i="13"/>
  <c r="L65" i="13"/>
  <c r="G65" i="13"/>
  <c r="L64" i="13"/>
  <c r="G64" i="13"/>
  <c r="L63" i="13"/>
  <c r="G63" i="13"/>
  <c r="L62" i="13"/>
  <c r="G62" i="13"/>
  <c r="L61" i="13"/>
  <c r="G61" i="13"/>
  <c r="L60" i="13"/>
  <c r="G60" i="13"/>
  <c r="L59" i="13"/>
  <c r="G59" i="13"/>
  <c r="L58" i="13"/>
  <c r="G58" i="13"/>
  <c r="L57" i="13"/>
  <c r="G57" i="13"/>
  <c r="L56" i="13"/>
  <c r="G56" i="13"/>
  <c r="L55" i="13"/>
  <c r="G55" i="13"/>
  <c r="L54" i="13"/>
  <c r="G54" i="13"/>
  <c r="G53" i="13"/>
  <c r="L52" i="13"/>
  <c r="G52" i="13"/>
  <c r="L51" i="13"/>
  <c r="G51" i="13"/>
  <c r="L50" i="13"/>
  <c r="G50" i="13"/>
  <c r="G49" i="13"/>
  <c r="L48" i="13"/>
  <c r="G48" i="13"/>
  <c r="L47" i="13"/>
  <c r="G47" i="13"/>
  <c r="L46" i="13"/>
  <c r="G46" i="13"/>
  <c r="G45" i="13"/>
  <c r="G44" i="13"/>
  <c r="G36" i="13"/>
  <c r="G35" i="13"/>
  <c r="L34" i="13"/>
  <c r="G34" i="13"/>
  <c r="L33" i="13"/>
  <c r="G33" i="13"/>
  <c r="L32" i="13"/>
  <c r="G32" i="13"/>
  <c r="L31" i="13"/>
  <c r="G31" i="13"/>
  <c r="L30" i="13"/>
  <c r="G30" i="13"/>
  <c r="L29" i="13"/>
  <c r="G29" i="13"/>
  <c r="L28" i="13"/>
  <c r="L27" i="13"/>
  <c r="G27" i="13"/>
  <c r="L26" i="13"/>
  <c r="G26" i="13"/>
  <c r="L25" i="13"/>
  <c r="G25" i="13"/>
  <c r="L24" i="13"/>
  <c r="G24" i="13"/>
  <c r="L23" i="13"/>
  <c r="G23" i="13"/>
  <c r="L22" i="13"/>
  <c r="G22" i="13"/>
  <c r="L21" i="13"/>
  <c r="G21" i="13"/>
  <c r="L20" i="13"/>
  <c r="G20" i="13"/>
  <c r="L19" i="13"/>
  <c r="G19" i="13"/>
  <c r="L18" i="13"/>
  <c r="G18" i="13"/>
  <c r="L17" i="13"/>
  <c r="G17" i="13"/>
  <c r="L16" i="13"/>
  <c r="G16" i="13"/>
  <c r="L15" i="13"/>
  <c r="G15" i="13"/>
  <c r="L14" i="13"/>
  <c r="G14" i="13"/>
  <c r="L13" i="13"/>
  <c r="G13" i="13"/>
  <c r="L12" i="13"/>
  <c r="G12" i="13"/>
  <c r="G11" i="13"/>
  <c r="L10" i="13"/>
  <c r="G10" i="13"/>
  <c r="L9" i="13"/>
  <c r="G9" i="13"/>
  <c r="L8" i="13"/>
  <c r="G8" i="13"/>
  <c r="E6" i="5"/>
  <c r="F6" i="5"/>
  <c r="X6" i="5"/>
  <c r="W6" i="5"/>
  <c r="V6" i="5"/>
  <c r="U6" i="5"/>
  <c r="T6" i="5"/>
  <c r="S6" i="5"/>
  <c r="R6" i="5"/>
  <c r="Q6" i="5"/>
  <c r="P6" i="5"/>
  <c r="O6" i="5"/>
  <c r="N6" i="5"/>
  <c r="M6" i="5"/>
  <c r="L6" i="5"/>
  <c r="K6" i="5"/>
  <c r="J6" i="5"/>
  <c r="I6" i="5"/>
  <c r="H6" i="5"/>
  <c r="G6" i="5"/>
  <c r="D6" i="5"/>
  <c r="AB7" i="1" l="1"/>
  <c r="Y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Ordoñez, Margarita</author>
    <author>Guzman Aviles, Yanibe Liliana</author>
    <author/>
    <author>Moreno Martinez, Nohora Milena</author>
  </authors>
  <commentList>
    <comment ref="J83" authorId="0" shapeId="0" xr:uid="{00000000-0006-0000-0700-000001000000}">
      <text>
        <r>
          <rPr>
            <sz val="16"/>
            <color indexed="81"/>
            <rFont val="Tahoma"/>
            <family val="2"/>
          </rPr>
          <t xml:space="preserve">Fecha vigente en la ultima carta. </t>
        </r>
      </text>
    </comment>
    <comment ref="K83" authorId="0" shapeId="0" xr:uid="{00000000-0006-0000-0700-000002000000}">
      <text>
        <r>
          <rPr>
            <sz val="14"/>
            <color indexed="81"/>
            <rFont val="Tahoma"/>
            <family val="2"/>
          </rPr>
          <t xml:space="preserve">Tomar en cuenta la fecha de radicación de la carta para contabilizar lo tres años en que culmina su delegación. </t>
        </r>
        <r>
          <rPr>
            <sz val="14"/>
            <color indexed="81"/>
            <rFont val="Tahoma"/>
            <family val="2"/>
          </rPr>
          <t xml:space="preserve">
</t>
        </r>
      </text>
    </comment>
    <comment ref="L83" authorId="0" shapeId="0" xr:uid="{00000000-0006-0000-0700-000003000000}">
      <text>
        <r>
          <rPr>
            <sz val="14"/>
            <color indexed="81"/>
            <rFont val="Tahoma"/>
            <family val="2"/>
          </rPr>
          <t xml:space="preserve">Corresponde al tiempo lleva en el COPACOS por delegación de la organización. </t>
        </r>
      </text>
    </comment>
    <comment ref="A112" authorId="0" shapeId="0" xr:uid="{00000000-0006-0000-0700-000004000000}">
      <text>
        <r>
          <rPr>
            <sz val="9"/>
            <color indexed="81"/>
            <rFont val="Tahoma"/>
            <family val="2"/>
          </rPr>
          <t xml:space="preserve">Corresponde al nombre del Alcalde Local. </t>
        </r>
      </text>
    </comment>
    <comment ref="B115" authorId="1" shapeId="0" xr:uid="{00000000-0006-0000-0700-000005000000}">
      <text>
        <r>
          <rPr>
            <sz val="14"/>
            <color indexed="81"/>
            <rFont val="Tahoma"/>
            <family val="2"/>
          </rPr>
          <t xml:space="preserve">Digitar primera letra de los nombres y los apellidos en mayúscula. </t>
        </r>
        <r>
          <rPr>
            <sz val="9"/>
            <color indexed="81"/>
            <rFont val="Tahoma"/>
            <family val="2"/>
          </rPr>
          <t xml:space="preserve">
</t>
        </r>
      </text>
    </comment>
    <comment ref="F115" authorId="1" shapeId="0" xr:uid="{00000000-0006-0000-0700-000006000000}">
      <text>
        <r>
          <rPr>
            <sz val="14"/>
            <color indexed="81"/>
            <rFont val="Tahoma"/>
            <family val="2"/>
          </rPr>
          <t xml:space="preserve">La información puede ser actualizada semestralmente. </t>
        </r>
      </text>
    </comment>
    <comment ref="I115" authorId="1" shapeId="0" xr:uid="{00000000-0006-0000-0700-000007000000}">
      <text>
        <r>
          <rPr>
            <sz val="14"/>
            <color indexed="81"/>
            <rFont val="Tahoma"/>
            <family val="2"/>
          </rPr>
          <t>Resaltar en color la fila en la está registrada la información de los coordinadores de las comisiones y secretario.</t>
        </r>
      </text>
    </comment>
    <comment ref="J115" authorId="0" shapeId="0" xr:uid="{00000000-0006-0000-0700-000008000000}">
      <text>
        <r>
          <rPr>
            <sz val="16"/>
            <color indexed="81"/>
            <rFont val="Tahoma"/>
            <family val="2"/>
          </rPr>
          <t xml:space="preserve">Fecha vigente en la ultima carta. </t>
        </r>
      </text>
    </comment>
    <comment ref="K115" authorId="0" shapeId="0" xr:uid="{00000000-0006-0000-0700-000009000000}">
      <text>
        <r>
          <rPr>
            <sz val="14"/>
            <color indexed="81"/>
            <rFont val="Tahoma"/>
            <family val="2"/>
          </rPr>
          <t xml:space="preserve">Tomar en cuenta la fecha de radicación de la carta para contabilizar lo tres años en que culmina su delegación. </t>
        </r>
        <r>
          <rPr>
            <sz val="14"/>
            <color indexed="81"/>
            <rFont val="Tahoma"/>
            <family val="2"/>
          </rPr>
          <t xml:space="preserve">
</t>
        </r>
      </text>
    </comment>
    <comment ref="L115" authorId="0" shapeId="0" xr:uid="{00000000-0006-0000-0700-00000A000000}">
      <text>
        <r>
          <rPr>
            <sz val="14"/>
            <color indexed="81"/>
            <rFont val="Tahoma"/>
            <family val="2"/>
          </rPr>
          <t xml:space="preserve">Corresponde al tiempo lleva en el COPACOS por delegación de la organización. </t>
        </r>
      </text>
    </comment>
    <comment ref="B304" authorId="2" shapeId="0" xr:uid="{00000000-0006-0000-0700-00000B000000}">
      <text>
        <r>
          <rPr>
            <sz val="11"/>
            <color rgb="FF000000"/>
            <rFont val="Calibri"/>
            <family val="2"/>
          </rPr>
          <t>Los nombres aquí registrados deben estarlo también dentro de la base de la Asociación.</t>
        </r>
      </text>
    </comment>
    <comment ref="K306" authorId="2" shapeId="0" xr:uid="{00000000-0006-0000-0700-00000C000000}">
      <text>
        <r>
          <rPr>
            <sz val="11"/>
            <color rgb="FF000000"/>
            <rFont val="Calibri"/>
            <family val="2"/>
          </rPr>
          <t xml:space="preserve">En aquellos casos en que un representante ha sido remplazado, el periodo del nuevo representante culminará con el periodo de la Junta Asesora Comunitaria para la cual fue elegido.
De otra parte, precisar la fecha de terminación del periodo del rol de presidente de la JAC, el mismo es ejercido por un (1) año. 
</t>
        </r>
      </text>
    </comment>
    <comment ref="B335" authorId="2" shapeId="0" xr:uid="{00000000-0006-0000-0700-00000D000000}">
      <text>
        <r>
          <rPr>
            <sz val="11"/>
            <color rgb="FF000000"/>
            <rFont val="Calibri"/>
            <family val="2"/>
          </rPr>
          <t>Los nombres aquí registrados deben estarlo también dentro de la base de la Asociación.</t>
        </r>
      </text>
    </comment>
    <comment ref="K337" authorId="2" shapeId="0" xr:uid="{00000000-0006-0000-0700-00000E000000}">
      <text>
        <r>
          <rPr>
            <sz val="11"/>
            <color rgb="FF000000"/>
            <rFont val="Calibri"/>
            <family val="2"/>
          </rPr>
          <t xml:space="preserve">En aquellos casos en que un representante ha sido remplazado, el periodo del nuevo representante culminará con el periodo de la Junta Asesora Comunitaria para la cual fue elegido.
De otra parte, precisar la fecha de terminación del periodo del rol de presidente de la JAC, el mismo es ejercido por un (1) año. 
</t>
        </r>
      </text>
    </comment>
    <comment ref="B366" authorId="3" shapeId="0" xr:uid="{00000000-0006-0000-0700-00000F000000}">
      <text>
        <r>
          <rPr>
            <sz val="14"/>
            <color indexed="81"/>
            <rFont val="Tahoma"/>
            <family val="2"/>
          </rPr>
          <t>Los nombres aquí registrados deben estarlo también dentro de la base de la Asociación.</t>
        </r>
      </text>
    </comment>
    <comment ref="C368" authorId="0" shapeId="0" xr:uid="{00000000-0006-0000-0700-000010000000}">
      <text>
        <r>
          <rPr>
            <sz val="14"/>
            <color indexed="81"/>
            <rFont val="Tahoma"/>
            <family val="2"/>
          </rPr>
          <t xml:space="preserve">Digitar la primera letra de los nombres y los apellidos en mayúscula. </t>
        </r>
      </text>
    </comment>
    <comment ref="D368" authorId="0" shapeId="0" xr:uid="{00000000-0006-0000-0700-000011000000}">
      <text>
        <r>
          <rPr>
            <sz val="14"/>
            <color indexed="81"/>
            <rFont val="Tahoma"/>
            <family val="2"/>
          </rPr>
          <t>Digitar números  sin punto ni comas.</t>
        </r>
      </text>
    </comment>
    <comment ref="G368" authorId="1" shapeId="0" xr:uid="{00000000-0006-0000-0700-000012000000}">
      <text>
        <r>
          <rPr>
            <sz val="14"/>
            <color indexed="81"/>
            <rFont val="Tahoma"/>
            <family val="2"/>
          </rPr>
          <t>La información puede ser actualizada semestralmente.</t>
        </r>
        <r>
          <rPr>
            <sz val="9"/>
            <color indexed="81"/>
            <rFont val="Tahoma"/>
            <family val="2"/>
          </rPr>
          <t xml:space="preserve"> 
</t>
        </r>
      </text>
    </comment>
    <comment ref="I368" authorId="0" shapeId="0" xr:uid="{00000000-0006-0000-0700-000013000000}">
      <text>
        <r>
          <rPr>
            <sz val="14"/>
            <color indexed="81"/>
            <rFont val="Tahoma"/>
            <family val="2"/>
          </rPr>
          <t xml:space="preserve">Corresponde a la última fecha de inscripción en el libro o mecanismo de registro. </t>
        </r>
      </text>
    </comment>
    <comment ref="J368" authorId="0" shapeId="0" xr:uid="{00000000-0006-0000-0700-000014000000}">
      <text>
        <r>
          <rPr>
            <sz val="14"/>
            <color indexed="81"/>
            <rFont val="Tahoma"/>
            <family val="2"/>
          </rPr>
          <t>Resaltar con color la fila de los  integrantes de la junta directiva de la ASOUS.</t>
        </r>
      </text>
    </comment>
    <comment ref="K368" authorId="0" shapeId="0" xr:uid="{00000000-0006-0000-0700-000015000000}">
      <text>
        <r>
          <rPr>
            <sz val="14"/>
            <color indexed="81"/>
            <rFont val="Tahoma"/>
            <family val="2"/>
          </rPr>
          <t xml:space="preserve">Corresponde al número de años que la persona lleva en el proceso de participación en la forma, sin tener  en cuenta las interrupciones. </t>
        </r>
      </text>
    </comment>
    <comment ref="M368" authorId="0" shapeId="0" xr:uid="{00000000-0006-0000-0700-000016000000}">
      <text>
        <r>
          <rPr>
            <sz val="14"/>
            <color indexed="81"/>
            <rFont val="Tahoma"/>
            <family val="2"/>
          </rPr>
          <t>Revisar y tener  en cuenta el documento adjunto de modelo de datos de nomenclatura.</t>
        </r>
      </text>
    </comment>
    <comment ref="O368" authorId="0" shapeId="0" xr:uid="{00000000-0006-0000-0700-000017000000}">
      <text>
        <r>
          <rPr>
            <sz val="14"/>
            <color indexed="81"/>
            <rFont val="Tahoma"/>
            <family val="2"/>
          </rPr>
          <t xml:space="preserve">Mínimo registrar la información correspondiente a los Miembros de JD y Coordinadores de Comisión. </t>
        </r>
      </text>
    </comment>
    <comment ref="P368" authorId="0" shapeId="0" xr:uid="{00000000-0006-0000-0700-000018000000}">
      <text>
        <r>
          <rPr>
            <sz val="14"/>
            <color indexed="81"/>
            <rFont val="Tahoma"/>
            <family val="2"/>
          </rPr>
          <t>Todos los integrantes de la ASOUS deben reportar mínimo uno de los canales de contacto.</t>
        </r>
        <r>
          <rPr>
            <sz val="9"/>
            <color indexed="81"/>
            <rFont val="Tahoma"/>
            <family val="2"/>
          </rPr>
          <t xml:space="preserve"> </t>
        </r>
      </text>
    </comment>
    <comment ref="B406" authorId="3" shapeId="0" xr:uid="{00000000-0006-0000-0700-000019000000}">
      <text>
        <r>
          <rPr>
            <sz val="14"/>
            <color indexed="81"/>
            <rFont val="Tahoma"/>
            <family val="2"/>
          </rPr>
          <t>Los nombres aquí registrados deben estarlo también dentro de la base de la Asociación.</t>
        </r>
      </text>
    </comment>
    <comment ref="C408" authorId="0" shapeId="0" xr:uid="{00000000-0006-0000-0700-00001A000000}">
      <text>
        <r>
          <rPr>
            <sz val="14"/>
            <color indexed="81"/>
            <rFont val="Tahoma"/>
            <family val="2"/>
          </rPr>
          <t xml:space="preserve">Digitar la primera letra de los nombres y los apellidos en mayúscula. </t>
        </r>
      </text>
    </comment>
    <comment ref="D408" authorId="0" shapeId="0" xr:uid="{00000000-0006-0000-0700-00001B000000}">
      <text>
        <r>
          <rPr>
            <sz val="14"/>
            <color indexed="81"/>
            <rFont val="Tahoma"/>
            <family val="2"/>
          </rPr>
          <t>Digitar números  sin punto ni comas.</t>
        </r>
      </text>
    </comment>
    <comment ref="G408" authorId="1" shapeId="0" xr:uid="{00000000-0006-0000-0700-00001C000000}">
      <text>
        <r>
          <rPr>
            <sz val="14"/>
            <color indexed="81"/>
            <rFont val="Tahoma"/>
            <family val="2"/>
          </rPr>
          <t>La información puede ser actualizada semestralmente.</t>
        </r>
        <r>
          <rPr>
            <sz val="9"/>
            <color indexed="81"/>
            <rFont val="Tahoma"/>
            <family val="2"/>
          </rPr>
          <t xml:space="preserve"> 
</t>
        </r>
      </text>
    </comment>
    <comment ref="I408" authorId="0" shapeId="0" xr:uid="{00000000-0006-0000-0700-00001D000000}">
      <text>
        <r>
          <rPr>
            <sz val="14"/>
            <color indexed="81"/>
            <rFont val="Tahoma"/>
            <family val="2"/>
          </rPr>
          <t xml:space="preserve">Corresponde a la última fecha de inscripción en el libro o mecanismo de registro. </t>
        </r>
      </text>
    </comment>
    <comment ref="J408" authorId="0" shapeId="0" xr:uid="{00000000-0006-0000-0700-00001E000000}">
      <text>
        <r>
          <rPr>
            <sz val="14"/>
            <color indexed="81"/>
            <rFont val="Tahoma"/>
            <family val="2"/>
          </rPr>
          <t>Resaltar con color la fila de los  integrantes de la junta directiva de la ASOUS.</t>
        </r>
      </text>
    </comment>
    <comment ref="K408" authorId="0" shapeId="0" xr:uid="{00000000-0006-0000-0700-00001F000000}">
      <text>
        <r>
          <rPr>
            <sz val="14"/>
            <color indexed="81"/>
            <rFont val="Tahoma"/>
            <family val="2"/>
          </rPr>
          <t xml:space="preserve">Corresponde al número de años que la persona lleva en el proceso de participación en la forma, sin tener  en cuenta las interrupciones. </t>
        </r>
      </text>
    </comment>
    <comment ref="M408" authorId="0" shapeId="0" xr:uid="{00000000-0006-0000-0700-000020000000}">
      <text>
        <r>
          <rPr>
            <sz val="14"/>
            <color indexed="81"/>
            <rFont val="Tahoma"/>
            <family val="2"/>
          </rPr>
          <t>Revisar y tener  en cuenta el documento adjunto de modelo de datos de nomenclatura.</t>
        </r>
      </text>
    </comment>
    <comment ref="O408" authorId="0" shapeId="0" xr:uid="{00000000-0006-0000-0700-000021000000}">
      <text>
        <r>
          <rPr>
            <sz val="14"/>
            <color indexed="81"/>
            <rFont val="Tahoma"/>
            <family val="2"/>
          </rPr>
          <t xml:space="preserve">Mínimo registrar la información correspondiente a los Miembros de JD y Coordinadores de Comisión. </t>
        </r>
      </text>
    </comment>
    <comment ref="P408" authorId="0" shapeId="0" xr:uid="{00000000-0006-0000-0700-000022000000}">
      <text>
        <r>
          <rPr>
            <sz val="14"/>
            <color indexed="81"/>
            <rFont val="Tahoma"/>
            <family val="2"/>
          </rPr>
          <t>Todos los integrantes de la ASOUS deben reportar mínimo uno de los canales de contacto.</t>
        </r>
        <r>
          <rPr>
            <sz val="9"/>
            <color indexed="81"/>
            <rFont val="Tahoma"/>
            <family val="2"/>
          </rPr>
          <t xml:space="preserve"> </t>
        </r>
      </text>
    </comment>
  </commentList>
</comments>
</file>

<file path=xl/sharedStrings.xml><?xml version="1.0" encoding="utf-8"?>
<sst xmlns="http://schemas.openxmlformats.org/spreadsheetml/2006/main" count="3544" uniqueCount="1901">
  <si>
    <t>FORMAS DE PARTICIPACION</t>
  </si>
  <si>
    <t>PROVEEDORES</t>
  </si>
  <si>
    <t xml:space="preserve">PAGADORES </t>
  </si>
  <si>
    <t>DOCENCIA -SERVICIO</t>
  </si>
  <si>
    <t>COLABORADORES SUBRED</t>
  </si>
  <si>
    <t>JUNTA DIRECTIVA</t>
  </si>
  <si>
    <t>a. Direccionamiento Estratégico y Desarrollo Institucional</t>
  </si>
  <si>
    <t>b. Gestión Jurídica</t>
  </si>
  <si>
    <t>c. Participación Comunitaria y Servicio al Ciudadano</t>
  </si>
  <si>
    <t>d. Gestión de Comunicaciones</t>
  </si>
  <si>
    <t>e. Gestión del Conocimiento</t>
  </si>
  <si>
    <t>f. Gestión de la Calidad y Mejoramiento Continuo</t>
  </si>
  <si>
    <t>g. Gestión Clínica Ambulatoria</t>
  </si>
  <si>
    <t>h. Gestión del Riesgo en Salud</t>
  </si>
  <si>
    <t>i. Gestión Clínica de Urgencias</t>
  </si>
  <si>
    <t>j. Gestión Clínica Hospitalaria</t>
  </si>
  <si>
    <t>k. Gestión de Servicios Complementarios</t>
  </si>
  <si>
    <t>l. Gestión Financiera</t>
  </si>
  <si>
    <t>m. Gestión de TICS</t>
  </si>
  <si>
    <t>n. Gestión del Ambiente Físico</t>
  </si>
  <si>
    <t>ñ. Gestión de Contratación</t>
  </si>
  <si>
    <t>o. Gestión del Talento Humano</t>
  </si>
  <si>
    <t>p. Control Interno</t>
  </si>
  <si>
    <t>q. Control Interno Disciplinario</t>
  </si>
  <si>
    <t>Total general</t>
  </si>
  <si>
    <t>CANTIDAD</t>
  </si>
  <si>
    <t>PERFIL</t>
  </si>
  <si>
    <t>PROFESIONALES: SALUD-INGENIEROS-ARQUITECTO-ADMINISTRADORES EN SALUD,  TECNICOS ADMINISTRATIVOS - AUXILIARES DE ESTADISTICA</t>
  </si>
  <si>
    <t>ABOGADOS
TECNICO ADMINISTRATIVO</t>
  </si>
  <si>
    <t>ENFERMERA - TRABAJADOR SOCIALES - AUXILIAR AREA SALUD-BACHILLER(PROMOTOR DE SALUD)</t>
  </si>
  <si>
    <t>COMUNICADOR, DISEÑADOR</t>
  </si>
  <si>
    <t>PROFESIONALES : MEDICO,SALUD,TECNICO ADMINISTRATIVO</t>
  </si>
  <si>
    <t>PROFESIONALES SALUD MD GENERALES Y ESPECIALISTAS, .ENF, ODONT, ING TECNICOS ADMINISTRATIVOS,AUXILIARES AREA SALUD ENFERMERIA, ODONTOLOGIA, TECNICOS ADMINISTRATIVOS</t>
  </si>
  <si>
    <t>PROFESIONALES SALUD MD.ENF, ODONT, ING TECNICOS ADMINISTRATIVOS,AUXILIARES AREA SALUD</t>
  </si>
  <si>
    <t>PROFESIONALES  MEDICOS GENERALES Y URG .ENFERMERIA, SICOLOGO, TERAPIAS, TECNICOS ADMINISTRATIVOS,AUXILIARES ENFERMERIA, CAMILLEROS, CONDUCTOR AMBIULANCIA</t>
  </si>
  <si>
    <t>PROFESIONALES SALUD MEDICOS ESPECIALISTAS, .ENFERMERIA, CIRUGIA MAXILOFACIAL,  TECNICOS ADMINISTRATIVOS,AUXILIARES AREA SALUD ENFERMERIA, TERAPIAS, INSTRUMENTACION QUIRURGICA</t>
  </si>
  <si>
    <t>PROFESIONALES SALUD MEDICINA.ENFERMERIA,  QUIMICOS, BACTERIOLOGIA, PATOLOGOS, CITOTECNOLOGOS, NUTRICION, TECNOLOGOS RX,  TECNICOS ADMINISTRATIVOS, TECNICO CRIMINALISTICA, AUXILIARES AREA SALUD(ENF, LAB CLINICO Y FARMACIA), AUXILIARES COCINA, MENSAJEROS</t>
  </si>
  <si>
    <t>ADMINISTRADORES EN SALUD, ECONOMISTAS, FINANCIEROS, CONTADURIA, TECNICOS ADMINISTRATIVOS,  AUXILIARES FACTURADORES</t>
  </si>
  <si>
    <t xml:space="preserve">PROFESIONALES DE SALUD, INGENIERIA INDUSTRIAL, BIOMEDICOS, AMBIENTAL, ARCHIVOS, AUXILIARES ADMINISTRATIVOS, </t>
  </si>
  <si>
    <t>ABOGADOS
TECNICO ADMINISTRATIVOS</t>
  </si>
  <si>
    <t>SICOLOGOS,ADMINISTRADOR EMPRESAS, PROFESIONALES DE SALUD, INGENIERIA INDUSTRIAL, AUXILIARES Y TECNICOS ADMINISTRATIVOS</t>
  </si>
  <si>
    <t>OFICINA</t>
  </si>
  <si>
    <t>OFICINA Y TURNOS</t>
  </si>
  <si>
    <t>7 A 430 PM</t>
  </si>
  <si>
    <t>7 A 430 PM - TURNOS</t>
  </si>
  <si>
    <t>7 A 430 PM Y TURNOS</t>
  </si>
  <si>
    <t>TURNOS</t>
  </si>
  <si>
    <t xml:space="preserve">REPRESENTANTES LEGALES, AUXILIARES
CONDUCTORES, PERSONAL ASEO
</t>
  </si>
  <si>
    <t>1 REPRESENTANTE SDS
1 REPRESENTANTE SRIA HACIENTA
2 PROFESIONALES SALUD
1 GREMIOS
1 SOCIEDADES CIENTIFICAS
2 COMUNIDAD</t>
  </si>
  <si>
    <t xml:space="preserve"> REPRESENTANTE LEGALES SON PROFESIONALES Y ADMINISTRATIVOS
</t>
  </si>
  <si>
    <t xml:space="preserve">PROFESIONALES SALUD MD.ENF, ODONT, NUTRICION, OPTOMETRIA, INGENIERIAS,  TECNICOS ADMINISTRATIVOS,AUXILIARES AREA SALUD, TECNICOS AMBIENTALES, VIGILANCIA SANITARIA, VIGILANCIA EPIDEMIOLOGICA, CIENCIAS SOCIALES </t>
  </si>
  <si>
    <t>PROVEEDOR</t>
  </si>
  <si>
    <t>DIRECCIÓN</t>
  </si>
  <si>
    <t>TELÉFONO</t>
  </si>
  <si>
    <t>TIPO DE SERVICIO</t>
  </si>
  <si>
    <t>TIEMPO DE SERVICIOS</t>
  </si>
  <si>
    <t>DISCOLMEDICA S.A.S.</t>
  </si>
  <si>
    <t>Carrera 12 No. 12-32</t>
  </si>
  <si>
    <t>SUMINISTRO DE MEDICAMENTOS E INSUMOS MÉDICO QUIRÚRGICOS</t>
  </si>
  <si>
    <t>DESDE EL INICIO DE LA SUBRED</t>
  </si>
  <si>
    <t>RAFAEL ANTONIO SALAMANCA</t>
  </si>
  <si>
    <t>Transversal 93 No. 51-98</t>
  </si>
  <si>
    <t>QUINBERLAB</t>
  </si>
  <si>
    <t>Calle 67 No. 5-42</t>
  </si>
  <si>
    <t>SUMINISTRO DE INSUMOS DE LABORATORIO</t>
  </si>
  <si>
    <t>EMERGENCIAS CLINICAS SAS</t>
  </si>
  <si>
    <t>Cra 103 B 23G-45</t>
  </si>
  <si>
    <t>SUMINISTRO INSUMOS MÉDICO QUIRÚRGICOS</t>
  </si>
  <si>
    <t>AMAREY NOVA MEDICAL S.A.</t>
  </si>
  <si>
    <t>TRANSVERSAL 23 No. 93-23</t>
  </si>
  <si>
    <t>DOCENTES-MD ESPECIALISTAS
RESIDENTES MD ESPECIALIDADES Y CX MAXILOFACIAL
INTERNOS MEDICINA</t>
  </si>
  <si>
    <t>LOCALIDAD</t>
  </si>
  <si>
    <t>BOSA</t>
  </si>
  <si>
    <t>CORREO ELECTRONICO</t>
  </si>
  <si>
    <t>PUENTE ARANDA</t>
  </si>
  <si>
    <t>DIANA ARISTIZABAL</t>
  </si>
  <si>
    <t xml:space="preserve">EJECUTIVA COMERCIAL </t>
  </si>
  <si>
    <t>asesorbogota.discolmedica@gmail.com</t>
  </si>
  <si>
    <t>SILVIA  MARIANA  BECERRA  GUZMAN</t>
  </si>
  <si>
    <t>ASESORA COMERCIAL</t>
  </si>
  <si>
    <t>protexmedica007@gmail.com07@GMAIL.COM</t>
  </si>
  <si>
    <t xml:space="preserve">ANDREA  CARDENAS </t>
  </si>
  <si>
    <t>COORDINADORA DE CONTRATACION</t>
  </si>
  <si>
    <t>Contratos@dbd.com.co</t>
  </si>
  <si>
    <t>7432597-3124673424</t>
  </si>
  <si>
    <t xml:space="preserve">ANA MARIA  DIAZ GONZALEZ </t>
  </si>
  <si>
    <t xml:space="preserve">SEGURIDAD  Y SALUD  EN EL TRABAJO </t>
  </si>
  <si>
    <t>lavasetadmon@gmail.com</t>
  </si>
  <si>
    <t>7024602- 3212351812</t>
  </si>
  <si>
    <t>ALEJANDRO TICORA SILVA</t>
  </si>
  <si>
    <t>TESORERO</t>
  </si>
  <si>
    <t>asistente.gerencia@cpcol.com</t>
  </si>
  <si>
    <t>2360823-3185119320</t>
  </si>
  <si>
    <t>NOMBRES Y APELLIDOS</t>
  </si>
  <si>
    <t>CARGO</t>
  </si>
  <si>
    <t xml:space="preserve">HERRAMIENTA PIPE </t>
  </si>
  <si>
    <t>ALTA GERENCIA</t>
  </si>
  <si>
    <t>GERENTE SUBGERENTES ASESORES PROFESIONALES SECRETARIAS</t>
  </si>
  <si>
    <t>SEGÚN SESIONES</t>
  </si>
  <si>
    <t>DISPONIBILIDAD</t>
  </si>
  <si>
    <t>PLANTA</t>
  </si>
  <si>
    <t xml:space="preserve">PROCESO </t>
  </si>
  <si>
    <t xml:space="preserve">FECHA </t>
  </si>
  <si>
    <t>TIPO DE VINCULACIÓN</t>
  </si>
  <si>
    <t xml:space="preserve">NUMERO DE COLABORADORES </t>
  </si>
  <si>
    <t>CONTRATO</t>
  </si>
  <si>
    <t xml:space="preserve">TOTAL </t>
  </si>
  <si>
    <t>Kennedy</t>
  </si>
  <si>
    <t>Fontibon</t>
  </si>
  <si>
    <t>COMUNIDAD DE ASOCIACION DE USUARIOS Y COPACOS
JUNTAS DE ACCION LOCAL</t>
  </si>
  <si>
    <t xml:space="preserve">DIRECTORIO EPS </t>
  </si>
  <si>
    <t>NUEVA EPS</t>
  </si>
  <si>
    <t>ASMET SALUD</t>
  </si>
  <si>
    <t>SINCOEST - SINDICATO COLOMBIANO ESTATAL</t>
  </si>
  <si>
    <t>WILLIAM MANRIQUE MONTERO</t>
  </si>
  <si>
    <t>JAIME ALBERTO GOENAGA</t>
  </si>
  <si>
    <t>FABIO HUMBERTO MELO QUINTERO</t>
  </si>
  <si>
    <t>SINTRASALUD - SINDICATO DE TRABAJADORES DE LA SALUD</t>
  </si>
  <si>
    <t>SINDESS - SINDICATO NACIONAL DE LA SALUD Y SEGURIDAD SOCIAL</t>
  </si>
  <si>
    <t>ADAE</t>
  </si>
  <si>
    <t>YOLANDA BUSTOS</t>
  </si>
  <si>
    <t>SINALTRAESES</t>
  </si>
  <si>
    <t>Cargo</t>
  </si>
  <si>
    <t>COMUNIDAD ETNICA</t>
  </si>
  <si>
    <t>MUISCA</t>
  </si>
  <si>
    <t>KICHWAS</t>
  </si>
  <si>
    <t>INGA</t>
  </si>
  <si>
    <t>NASA</t>
  </si>
  <si>
    <t>PIJAO</t>
  </si>
  <si>
    <t>UITOTO</t>
  </si>
  <si>
    <t>PASTOS</t>
  </si>
  <si>
    <t>YANACONA</t>
  </si>
  <si>
    <t>KAMENTSA</t>
  </si>
  <si>
    <t>FONTIBON</t>
  </si>
  <si>
    <t>PRESIDENTE</t>
  </si>
  <si>
    <t>MIEMBROS JUNTA DIRECTIVA</t>
  </si>
  <si>
    <t>SUBRED INTEGRADA DE SERVICIOS DE SALUD SUR OCCIDENTE E.S.E.</t>
  </si>
  <si>
    <t>NOMBRE</t>
  </si>
  <si>
    <t>DELEGADO</t>
  </si>
  <si>
    <t>Secretaría Distrital de Salud</t>
  </si>
  <si>
    <t>ESTAMENTO COMUNIDAD</t>
  </si>
  <si>
    <t>Representante de COOPACOS</t>
  </si>
  <si>
    <t>Representantes de la Asociación de Usuarios</t>
  </si>
  <si>
    <t>Secretaria Junta Directiva</t>
  </si>
  <si>
    <t>Gerente</t>
  </si>
  <si>
    <t>INVITADO</t>
  </si>
  <si>
    <t>Revisor Fiscal</t>
  </si>
  <si>
    <t>Jefe Control Interno</t>
  </si>
  <si>
    <t>jefecontrolinterno@subredsuroccidente.gov.co</t>
  </si>
  <si>
    <t>BOSA	KICHWAS
BOSA	INGA
BOSA	NASA
BOSA	PIJAO
BOSA	UITOTO
PUENTE ARANDA	PASTOS
PUENTE ARANDA	KICHWAS
PUENTE ARANDA	YANACONA
PUENTE ARANDA	INGA
PUENTE ARANDA	KAMENTSA
FONTIBON	PASTOS
FONTIBON	NASA
FONTIBON	INGA
FONTIBON	KICHWAS</t>
  </si>
  <si>
    <t>MUISCA
KICHWAS
INGA
NASA
PIJAO
UITOTO
PASTOS
YANACONA
KAMENTSA</t>
  </si>
  <si>
    <t>ABOGADOS, TECNICO ADMINISTRATIVO, ASISTENTE ADMINISTRATIVA</t>
  </si>
  <si>
    <t>PROFESIONALES: SALUD-CONTADURIA- ADMINISTRADOR</t>
  </si>
  <si>
    <t>INGENIEROS DE SISTEMAS Y TECNICOS EN SISTEMAS -SECRETARIA</t>
  </si>
  <si>
    <t>SEXO</t>
  </si>
  <si>
    <t xml:space="preserve">Salud </t>
  </si>
  <si>
    <t>Bosa</t>
  </si>
  <si>
    <t>Comunicaciones</t>
  </si>
  <si>
    <t>Control Social</t>
  </si>
  <si>
    <t>Oscar Unigarro</t>
  </si>
  <si>
    <t xml:space="preserve">Control Social </t>
  </si>
  <si>
    <t xml:space="preserve">Secretaria - Salud </t>
  </si>
  <si>
    <t xml:space="preserve">Secretaria </t>
  </si>
  <si>
    <t xml:space="preserve">Comision de Comunicaciones </t>
  </si>
  <si>
    <t>Planeación</t>
  </si>
  <si>
    <t>Presidente</t>
  </si>
  <si>
    <t>Derly Rodriguez</t>
  </si>
  <si>
    <t>Maria Margoth Castillo Carranza</t>
  </si>
  <si>
    <t>Rosa Elvia Chavez Niño</t>
  </si>
  <si>
    <t>Blanca Alvenis Nieto Chingate</t>
  </si>
  <si>
    <t>Mauricio Antonio Estevez</t>
  </si>
  <si>
    <t>Alba Julia Bernal Vanegas</t>
  </si>
  <si>
    <t>Puente Aranda</t>
  </si>
  <si>
    <t>ESTAMENTO POLÍTICO ADMINISTRATIVO</t>
  </si>
  <si>
    <t>CORREO</t>
  </si>
  <si>
    <t>CÉSAR AUGUSTO CORTÉS AMAYA</t>
  </si>
  <si>
    <t>Alcalde Mayor de Bogotá</t>
  </si>
  <si>
    <t>Asesor del Despacho de la Secretaria Distrital  de Hacienda</t>
  </si>
  <si>
    <t>ccortesa@shd.gov.co</t>
  </si>
  <si>
    <t>LUIS ALEXANDER MOSCOSO OSORIO</t>
  </si>
  <si>
    <t>Subsecretario de Servicios de Salud y Aseguramiento</t>
  </si>
  <si>
    <t>LAMoscoso@saludcapital.gov.co</t>
  </si>
  <si>
    <t>ESTAMENTO CIENTÍFICO ADMINISTRATIVO</t>
  </si>
  <si>
    <t>VÍCTOR ENRIQUE JIMÉNEZ PÉREZ</t>
  </si>
  <si>
    <t>Representante de los Profesionales del Área de la salud Estamento Científico</t>
  </si>
  <si>
    <t>Líder Hospital Occidente de Kennedy</t>
  </si>
  <si>
    <t>liderurgencias@subredsuroccidente.gov.co</t>
  </si>
  <si>
    <t>ELENA VISITACIÓN CASTRO SOLARTE</t>
  </si>
  <si>
    <t>Representante de los Profesionales del Área de la Salud Estamento Científico</t>
  </si>
  <si>
    <t>Médica Hospitalaria Infectología</t>
  </si>
  <si>
    <t>hospitalariainfectología@subredsuroccidente.gov.co</t>
  </si>
  <si>
    <t>HERNÁN LEONARDO CUERVO BERNAL</t>
  </si>
  <si>
    <t>Comunidad</t>
  </si>
  <si>
    <t>cuervo7128@outlook.com</t>
  </si>
  <si>
    <t>NUVIA PATRICIA BUSTOS GOYENECHE </t>
  </si>
  <si>
    <t>nuvi1931@ hotmail.com</t>
  </si>
  <si>
    <t>gerente@subredsuroccidente.gov.co</t>
  </si>
  <si>
    <t>CLAUDIA QUINTERO COMETA</t>
  </si>
  <si>
    <t>CORREO ELECTRÓNICO</t>
  </si>
  <si>
    <t>Carrera 7 N° 12 - 25 Piso 10 Edificio Santo Domingo</t>
  </si>
  <si>
    <t>sincoest@gmail.com</t>
  </si>
  <si>
    <t>Hospital de Kennedy</t>
  </si>
  <si>
    <t>sintrahoskensubredsuroccidente@gmail.com</t>
  </si>
  <si>
    <t>Carrera 9a N° 21 - 68</t>
  </si>
  <si>
    <t>sindistritales2011@gmail.com</t>
  </si>
  <si>
    <t>Carrera 10 N° 14 - 56 Of. 612</t>
  </si>
  <si>
    <t>sintrasaluddc@hotmail.com</t>
  </si>
  <si>
    <t>Carrera 7a N° 27 - 52 Of. 401 Edificio Victoria</t>
  </si>
  <si>
    <t>sindessnacional@gmail.com</t>
  </si>
  <si>
    <t>JUAN ANTONIO GUARDO SUAREZ</t>
  </si>
  <si>
    <t>No tiene</t>
  </si>
  <si>
    <t>simodc2023@gmail.com</t>
  </si>
  <si>
    <t>LIBARDO ALBERTO RENTERÍA LEDEZMA</t>
  </si>
  <si>
    <t>Carrera 32 N° 12 - 81 1Piso - Secretaría Distrital de Salud</t>
  </si>
  <si>
    <t>assesalud2012@gmail.com</t>
  </si>
  <si>
    <t>LUZMILA BERNAL ESPEJO</t>
  </si>
  <si>
    <t>Carrera 27 N° 46 - 21 Psio 2</t>
  </si>
  <si>
    <t>aneccund@yahoo.es</t>
  </si>
  <si>
    <t>Calle 78 N° 84 - 10 Barrio La Granja Casa Amarilla</t>
  </si>
  <si>
    <t>adaenfermeras@gmail.com</t>
  </si>
  <si>
    <t>Carrera 7 N° 12B - 68 Oficina 710 Edificio Excelsior</t>
  </si>
  <si>
    <t>sinaltraeses@yahoo.es</t>
  </si>
  <si>
    <t>luisa.ballesteros@nuevaeps.com.co</t>
  </si>
  <si>
    <t>angela.salamanca@asmetsalud.com</t>
  </si>
  <si>
    <t>pruiz2@areandina.edu.co</t>
  </si>
  <si>
    <t>martha.lopez@ucc.edu.co</t>
  </si>
  <si>
    <t>decanatura.ciencias.salud@ecci.edu.co</t>
  </si>
  <si>
    <t xml:space="preserve">OBJETIVO GENERAL </t>
  </si>
  <si>
    <t>ANDREA ELIZABETH HURTADO NEIRA</t>
  </si>
  <si>
    <t>RENDICION DE CUENTAS VIG 2024</t>
  </si>
  <si>
    <t>CARACTERIZACION GRUPOS DE INTERES
MARZO 2025</t>
  </si>
  <si>
    <t>MERCEDES GUTIERREZ CASAS</t>
  </si>
  <si>
    <t>mercedesgutierrezcasas@gmail.com</t>
  </si>
  <si>
    <t xml:space="preserve">Estamento cientifico </t>
  </si>
  <si>
    <t>GERENCIA</t>
  </si>
  <si>
    <t>SUBGERENCIA CORPORATIVA</t>
  </si>
  <si>
    <t>SUBGERENCIA DE PRESTACION DE SERVICIOS</t>
  </si>
  <si>
    <t>SECRETARÍA DISTRITAL DE SALUD
DIRECCIÓN DE PARTICIPACION SOCIAL, GESTIÓN TERRITORIAL Y TRANSECTORIALIDAD 
BASE DE DATOS INTEGRANTES COMITÉ DE PARTICIPACIÓN COMUNITARIA 
 Fecha de ultima depuración de cartas de acreditación o delegación: 02 de abril 2024 Fecha de reporte : febrero 2025</t>
  </si>
  <si>
    <t>NOMBRE DEL COPACOS</t>
  </si>
  <si>
    <t>COPACOS BOSA</t>
  </si>
  <si>
    <t xml:space="preserve">PRESIDENTE DEL COPACOS </t>
  </si>
  <si>
    <t>FABIAN HERNESTO RAMIREZ</t>
  </si>
  <si>
    <t xml:space="preserve">DELEGADO DE LA ALCALDÍA LOCAL </t>
  </si>
  <si>
    <t>Ingrid Susana Ramirez Ramire</t>
  </si>
  <si>
    <t xml:space="preserve">RESPONSABLE DEL DILIGENCIAMIENTO DE LA INFORMACIÓN Y CARGO DESEMPEÑADO: </t>
  </si>
  <si>
    <t xml:space="preserve">DANIELA MALDONADO - REFERENTE DE PARTICIPACIÓN COMUNITARIA LOCALIDAD DE BOSA													</t>
  </si>
  <si>
    <t>No.</t>
  </si>
  <si>
    <t>CÉDULA</t>
  </si>
  <si>
    <t>FECHA DE NACIMIENTO</t>
  </si>
  <si>
    <t>EDAD</t>
  </si>
  <si>
    <t>ORGANIZACIÓN  A LA QUE REPRESENTA</t>
  </si>
  <si>
    <t>COMISIÓN DE TRABAJO
O ROL QUE DESEMPEÑA EN EL COPACOS</t>
  </si>
  <si>
    <t>FECHA DE DELEGACIÓN</t>
  </si>
  <si>
    <t>FECHA EN LA QUE TERMINA LA REPRESENTATIVIDAD</t>
  </si>
  <si>
    <t>AÑOS 
EN EL COPACOS</t>
  </si>
  <si>
    <t>NOMBRE DEL REPRESENTANTE LEGAL DE LA ORGANIZACIÓN QUE AUTORIZA LA DELEGACIÓN</t>
  </si>
  <si>
    <t xml:space="preserve">TELÉFONO DE LA ORGANIZACIÓN </t>
  </si>
  <si>
    <t xml:space="preserve">LOCALIDAD DONDE RESIDE EL DELEGADO </t>
  </si>
  <si>
    <t>TELÉFONO FIJO
CELULAR</t>
  </si>
  <si>
    <t>FIRMA</t>
  </si>
  <si>
    <t>M</t>
  </si>
  <si>
    <t>H</t>
  </si>
  <si>
    <t>Alvaro Acosta Peña</t>
  </si>
  <si>
    <t>FUNREC</t>
  </si>
  <si>
    <t xml:space="preserve">Planeacion </t>
  </si>
  <si>
    <t>Edgar Osorio</t>
  </si>
  <si>
    <t>5788890-7828092</t>
  </si>
  <si>
    <t>KR 81 71F 14 SUR</t>
  </si>
  <si>
    <t>copacosbosahpvi@gmail.com</t>
  </si>
  <si>
    <t>Alveira Yobana  Perez</t>
  </si>
  <si>
    <t>ACIRSCOC</t>
  </si>
  <si>
    <t>Convivencia Y Conciliacion</t>
  </si>
  <si>
    <t>Rosalba Vasquez</t>
  </si>
  <si>
    <t>Kr 77 G N 65 SUR 25</t>
  </si>
  <si>
    <t>acirsoc@gmail.com</t>
  </si>
  <si>
    <t>Carlos Eduardo Carranza</t>
  </si>
  <si>
    <t>Fundación soltando nudos tejiendo redes</t>
  </si>
  <si>
    <t xml:space="preserve">Coordinador - Comunicaciones </t>
  </si>
  <si>
    <t>Martiza Lopez/</t>
  </si>
  <si>
    <t>5706746 3174379003</t>
  </si>
  <si>
    <t>CL 80A SUR  87J 16 SUR LA VEGA</t>
  </si>
  <si>
    <t xml:space="preserve">Clara Ines Gomez </t>
  </si>
  <si>
    <t>Corporacion Hojas al Aire</t>
  </si>
  <si>
    <t xml:space="preserve">Coordinadora - Control Social </t>
  </si>
  <si>
    <t>1/08/12024</t>
  </si>
  <si>
    <t>Carlos Alberto Llepez</t>
  </si>
  <si>
    <t>Cll 41 Sur N 72- 45 Sur</t>
  </si>
  <si>
    <t>clarinesgomez007@hotmail.com</t>
  </si>
  <si>
    <t>7762146-3142348169</t>
  </si>
  <si>
    <t xml:space="preserve">Edgar  Osorio Hernandez </t>
  </si>
  <si>
    <t>Colegio Champañan los Naranjos</t>
  </si>
  <si>
    <t xml:space="preserve">Coordinadinador - Planeacion </t>
  </si>
  <si>
    <t>Mary Lopez</t>
  </si>
  <si>
    <t>erick200554@gmail.com</t>
  </si>
  <si>
    <t>7828092-3112402576</t>
  </si>
  <si>
    <t xml:space="preserve">Gloria Barrera </t>
  </si>
  <si>
    <t>Asociacion de Usarios Pablo VI</t>
  </si>
  <si>
    <t>German Gaviria Gallego</t>
  </si>
  <si>
    <t>KR 82 73 40</t>
  </si>
  <si>
    <t xml:space="preserve">NO TIENE </t>
  </si>
  <si>
    <t>Gloria Mariño</t>
  </si>
  <si>
    <t>Junta de Accion Comunal Barrio Humberto Valencia</t>
  </si>
  <si>
    <t>Stiven Vaca</t>
  </si>
  <si>
    <t>KR 79 71A 21 SUR</t>
  </si>
  <si>
    <t>jacbosahumbertovalencia@gmail.com</t>
  </si>
  <si>
    <t>Hernan Leonardo Cuervo Bernal</t>
  </si>
  <si>
    <t>Alexander Carranza</t>
  </si>
  <si>
    <t>Cra81 N 71 F 16 Sur</t>
  </si>
  <si>
    <t>cuervo7128@oulotk.com</t>
  </si>
  <si>
    <t>3124551409
7750095</t>
  </si>
  <si>
    <t xml:space="preserve">Hilda Ariza Ariza </t>
  </si>
  <si>
    <t xml:space="preserve">Junta Accion Comunal Desarrollo San Bernardino </t>
  </si>
  <si>
    <t>Alfredo Suta Rozo</t>
  </si>
  <si>
    <t>7835518 322451653</t>
  </si>
  <si>
    <t>KR 71A BIS SUR 87K 3 EL JAZMIN</t>
  </si>
  <si>
    <t>Ingrid Sanchez</t>
  </si>
  <si>
    <t>Junta de Acción Comunal la primavera sur</t>
  </si>
  <si>
    <t>Gustavo Alexander Florez</t>
  </si>
  <si>
    <t>3178534818 7400914</t>
  </si>
  <si>
    <t>CL 77 78F 17 SUR</t>
  </si>
  <si>
    <t>4498664-3174530090-3216992126</t>
  </si>
  <si>
    <t>Leonor López Granados</t>
  </si>
  <si>
    <t>Asociacion de tricimoviles</t>
  </si>
  <si>
    <t>Maritza Lopez</t>
  </si>
  <si>
    <t>No Tiene</t>
  </si>
  <si>
    <t>Calle 80 a Sur N 87 J 16 Sur</t>
  </si>
  <si>
    <t>juliojimnenez73@yahoo.es</t>
  </si>
  <si>
    <t>Luis Santiusti lemos</t>
  </si>
  <si>
    <t>JAC. Nueva Granada II Sector</t>
  </si>
  <si>
    <t>Isabel Franco</t>
  </si>
  <si>
    <t>Cr 788 c N 70 -25  Sur</t>
  </si>
  <si>
    <t>Luis Eladio Morales</t>
  </si>
  <si>
    <t>Junta Directiva Centro Provivienda</t>
  </si>
  <si>
    <t>Vitencia Pulido</t>
  </si>
  <si>
    <t>CL 57 72A 62 SUR</t>
  </si>
  <si>
    <t>3038702-3165196074</t>
  </si>
  <si>
    <t xml:space="preserve">Luz Angela Heredia </t>
  </si>
  <si>
    <t>Comité Local de Derechos Humanos</t>
  </si>
  <si>
    <t xml:space="preserve"> Control social </t>
  </si>
  <si>
    <t>Edwin Lozano Jimenez</t>
  </si>
  <si>
    <t>CL 85A SUR 78 79</t>
  </si>
  <si>
    <t>4494964-3185686447</t>
  </si>
  <si>
    <t xml:space="preserve">Luz Bery Guavita </t>
  </si>
  <si>
    <t>Fabrica de Muebles Escolares</t>
  </si>
  <si>
    <t xml:space="preserve">Coordinadora- Salud </t>
  </si>
  <si>
    <t>Angiel Castañeda Rodriguez</t>
  </si>
  <si>
    <t>3107536495-7839897</t>
  </si>
  <si>
    <t xml:space="preserve">KR 88G 72A 11 SALON COMUNAL CL 73 SUR  88C 11 </t>
  </si>
  <si>
    <t xml:space="preserve">Luz Marina Plazas </t>
  </si>
  <si>
    <t>Fundacion Escuela de Pensamiento</t>
  </si>
  <si>
    <t xml:space="preserve">Edwin Danilo Sonza </t>
  </si>
  <si>
    <t xml:space="preserve">Calle 57 B N 86C-05 SUR </t>
  </si>
  <si>
    <t xml:space="preserve">orgescueladepensamiento.com </t>
  </si>
  <si>
    <t>Moullin Moreno</t>
  </si>
  <si>
    <t>Junta de accion comunal barrio Bosa la Ele</t>
  </si>
  <si>
    <t>Sandra Figueroa</t>
  </si>
  <si>
    <t>Cra 80 Q N 71 D - 07 Sur</t>
  </si>
  <si>
    <t>MOULIN28@HOTMAIL.COM</t>
  </si>
  <si>
    <t>Marisol Espinoza Espitia</t>
  </si>
  <si>
    <t>Asociacion Recicladores Revivir</t>
  </si>
  <si>
    <t>Julio Cesar Escobar</t>
  </si>
  <si>
    <t>Calle 42 D SuR n94 A 22</t>
  </si>
  <si>
    <t>julioescobar77504@gmail.com</t>
  </si>
  <si>
    <t>Maria del  Carmen  Baron  Muñoz</t>
  </si>
  <si>
    <t>Junta Accion Comunal El Jardin</t>
  </si>
  <si>
    <t>Gustavo Blanco Amador</t>
  </si>
  <si>
    <t xml:space="preserve">KR 80 83 69 SUR </t>
  </si>
  <si>
    <t>4490594 3133104388</t>
  </si>
  <si>
    <t xml:space="preserve">Maria Vicenta Mestizo de Perdomo </t>
  </si>
  <si>
    <t>Junta Accion Comunal Barrio Jose Antonio Galan</t>
  </si>
  <si>
    <t>Carlos Humberto Gutierrez</t>
  </si>
  <si>
    <t>Cra 78 J 58 I 10 Sur</t>
  </si>
  <si>
    <t>mailjuntaccioncomunaljag@gmail.com</t>
  </si>
  <si>
    <t>7744502-3165070558</t>
  </si>
  <si>
    <t>Ingrid Susana Ramirez Ramirez</t>
  </si>
  <si>
    <t xml:space="preserve">Alcaldia Local de Bosa </t>
  </si>
  <si>
    <t>Delegada Alcaldía Local de Bosa</t>
  </si>
  <si>
    <t>Alcaldia Local de Bosa</t>
  </si>
  <si>
    <t>CR 80 I N 61 05 Sur</t>
  </si>
  <si>
    <t>ingrids.ramirez@gibiernobogota.gov.co</t>
  </si>
  <si>
    <t>Paola Andrea Preciado</t>
  </si>
  <si>
    <t>Junta Accion Comunal Antonia Santos</t>
  </si>
  <si>
    <t>Jhon Fredy Rodriguez</t>
  </si>
  <si>
    <t>calle 65 sur 81F- 06</t>
  </si>
  <si>
    <t>JACANTONIASANTOS@GMAIL.COM</t>
  </si>
  <si>
    <t>FUNCULCO</t>
  </si>
  <si>
    <t>Carlos Yepez</t>
  </si>
  <si>
    <t>CL 71 C N 80-51</t>
  </si>
  <si>
    <t>FUNCULCO@GMAIL.COM</t>
  </si>
  <si>
    <t>Rosa  Pulido Acevedo</t>
  </si>
  <si>
    <t>Junta Accion Comunal Piamonte -Bosa</t>
  </si>
  <si>
    <t>Pedro Anaya</t>
  </si>
  <si>
    <t xml:space="preserve">TV 79A 68D 04 SUR </t>
  </si>
  <si>
    <t>7753461-3136140</t>
  </si>
  <si>
    <t>Rosalba Pinzon Sierra</t>
  </si>
  <si>
    <t xml:space="preserve">Parroquia Divino Niño Jesus De Praga </t>
  </si>
  <si>
    <t>2/24/2027</t>
  </si>
  <si>
    <t>Eduardo Castillo Camacho</t>
  </si>
  <si>
    <t xml:space="preserve">CL 68A SUR 79C 22 </t>
  </si>
  <si>
    <t>7753051-3112859378-3194233076</t>
  </si>
  <si>
    <t>Sandra Patricia Molano</t>
  </si>
  <si>
    <t>ASOJUNTAS</t>
  </si>
  <si>
    <t>Ever Trujillo Araque</t>
  </si>
  <si>
    <t>CL 66 78L 45 SUR</t>
  </si>
  <si>
    <t>sandra0109@hotmail.com</t>
  </si>
  <si>
    <t xml:space="preserve">Victilia  Osorio de  Mejia </t>
  </si>
  <si>
    <t>Market Creation</t>
  </si>
  <si>
    <t>Michael Stiven Urbano</t>
  </si>
  <si>
    <t>DIAGONAL 65G NO 80K-16 SUR</t>
  </si>
  <si>
    <t>Angelino Vargas  Mendoza</t>
  </si>
  <si>
    <t>Fundación Historias de avala</t>
  </si>
  <si>
    <t>Elvio Yepes Garzon</t>
  </si>
  <si>
    <t>TV 80G 66A 64 SUR</t>
  </si>
  <si>
    <t xml:space="preserve">Dora Ligia Urrego Peña </t>
  </si>
  <si>
    <t xml:space="preserve">Asociación de recicladores trabajamos unidos  </t>
  </si>
  <si>
    <t>Dilma Urrego</t>
  </si>
  <si>
    <t>Calle 49 sur # 93c-07</t>
  </si>
  <si>
    <t>virtud0412@gmail.com</t>
  </si>
  <si>
    <t/>
  </si>
  <si>
    <t xml:space="preserve">COPACOS KENNEDY </t>
  </si>
  <si>
    <t>KARLA TATHYANNA MARÍN</t>
  </si>
  <si>
    <t xml:space="preserve">CARLOS ARTURO VALENCIA </t>
  </si>
  <si>
    <t>DANIEL SEBASTIÁN APONTE SERNA - REFERENTE DE PARTICIPACIÓN COMUNITARIA LOCALIDAD DE KENNEDY</t>
  </si>
  <si>
    <t>NO.</t>
  </si>
  <si>
    <t xml:space="preserve">FECHA DE NACIMIENTO </t>
  </si>
  <si>
    <t xml:space="preserve">OBSERVACIONES </t>
  </si>
  <si>
    <t>Karla Tathyanna Marín Ospina</t>
  </si>
  <si>
    <t> </t>
  </si>
  <si>
    <t xml:space="preserve">Alcaldia Local de Kennedy </t>
  </si>
  <si>
    <t xml:space="preserve">No aplica </t>
  </si>
  <si>
    <t>Alcaldia Local</t>
  </si>
  <si>
    <t> CL 41BIS Sur 78J 78</t>
  </si>
  <si>
    <t>alcalde.kennedy@gobiernobogota.gov.co</t>
  </si>
  <si>
    <t xml:space="preserve"> 448 14 00 </t>
  </si>
  <si>
    <t>Andrea Elizabeth Hurtado Neira</t>
  </si>
  <si>
    <t>Gerente Subred Sur Occidente E.S.E
Subdirectora Territorial Subred Sur Occidente</t>
  </si>
  <si>
    <t xml:space="preserve">Gerente </t>
  </si>
  <si>
    <t xml:space="preserve">Subre Integradad de Servicios  de Salud Sur Occidente </t>
  </si>
  <si>
    <t>CL 9 39 46</t>
  </si>
  <si>
    <t>gerencia@subredsuroccidente.gov.co</t>
  </si>
  <si>
    <t xml:space="preserve">
3002029906</t>
  </si>
  <si>
    <t xml:space="preserve">Aida Pilar Navarrete </t>
  </si>
  <si>
    <t>Fundacion amigos ABC</t>
  </si>
  <si>
    <t xml:space="preserve">Comiisón Control Social </t>
  </si>
  <si>
    <t xml:space="preserve">Maria Antonia Rios </t>
  </si>
  <si>
    <t> Calle 38# 68G-47</t>
  </si>
  <si>
    <t xml:space="preserve">aidapilarnavvarrete@gmail.com </t>
  </si>
  <si>
    <t>Aida Yaneth Rivera Rodríguez</t>
  </si>
  <si>
    <t xml:space="preserve">   </t>
  </si>
  <si>
    <t xml:space="preserve">Cotravir la 38 </t>
  </si>
  <si>
    <t xml:space="preserve">Comisión de Control Social </t>
  </si>
  <si>
    <t>20/10/20225</t>
  </si>
  <si>
    <t>Elsa Gonzalez Wilches</t>
  </si>
  <si>
    <t xml:space="preserve">Calle 38D No. 90 A 90 Sur </t>
  </si>
  <si>
    <t>POSITIVA-JRR@HOTMAIL.COM</t>
  </si>
  <si>
    <t xml:space="preserve">Ana Mery Casallas </t>
  </si>
  <si>
    <t>Conjunto Santafé del Tintal</t>
  </si>
  <si>
    <t xml:space="preserve">Comisión de Salud Pública  </t>
  </si>
  <si>
    <t xml:space="preserve">Juan Villareal Fragozo </t>
  </si>
  <si>
    <t>KR 81C 43 17 SUR</t>
  </si>
  <si>
    <t>MERYCASALLASGUACANEME@GMAIL.COM</t>
  </si>
  <si>
    <t>Corporación Grupo Enlacenla Social - CORPOGES</t>
  </si>
  <si>
    <t>Comision de Convivencia y Concialición</t>
  </si>
  <si>
    <t>Andrea Shirley Sandoval</t>
  </si>
  <si>
    <t>KRA 94B 40 24 SUR</t>
  </si>
  <si>
    <t>blancanietochingate@gmail.com</t>
  </si>
  <si>
    <t>Blanca Cecilia Gómez Niño</t>
  </si>
  <si>
    <t>Junta de Acción Comunal las Vegas I Sec</t>
  </si>
  <si>
    <t xml:space="preserve">Comisión de Planeación </t>
  </si>
  <si>
    <t xml:space="preserve">Maria Emilce Corredor </t>
  </si>
  <si>
    <t>7604033-3212539337</t>
  </si>
  <si>
    <t>KR 90A 42G 65 SUR</t>
  </si>
  <si>
    <t>BLANCEGO57@GMAIL.COM</t>
  </si>
  <si>
    <t xml:space="preserve">Clara Mercedes Perdomo Gonzalez </t>
  </si>
  <si>
    <t xml:space="preserve">Asociación de Usaurios ASOSUR </t>
  </si>
  <si>
    <t xml:space="preserve">Carrerea 87  No. 26-17 Sur </t>
  </si>
  <si>
    <t xml:space="preserve">CLARAMPERDOMOG@HOTMAIL.COM </t>
  </si>
  <si>
    <t xml:space="preserve">Diana Paola Rico Gonzalez </t>
  </si>
  <si>
    <t xml:space="preserve">JAL Kennedy </t>
  </si>
  <si>
    <t xml:space="preserve">No registra </t>
  </si>
  <si>
    <t xml:space="preserve">Milton eduardo Peña Peña </t>
  </si>
  <si>
    <t xml:space="preserve">Carrera 78K No 35-67 Sur </t>
  </si>
  <si>
    <t xml:space="preserve">Por confirmar </t>
  </si>
  <si>
    <t>Dora Cenelia Moreno Casallas</t>
  </si>
  <si>
    <t>JAC Altamar</t>
  </si>
  <si>
    <t>CLL 42F Sur 87I 94</t>
  </si>
  <si>
    <t>doracenel.7@gmail.com</t>
  </si>
  <si>
    <t xml:space="preserve">Junta de Accion Comunal Barrio el Paraiso </t>
  </si>
  <si>
    <t xml:space="preserve">Representante JAC Sur </t>
  </si>
  <si>
    <t>Junior Ortiz</t>
  </si>
  <si>
    <t xml:space="preserve">Carrera 99 No. 39-21 Sur </t>
  </si>
  <si>
    <t>elsagonzalezw@hotmail.com</t>
  </si>
  <si>
    <t xml:space="preserve">Emma Cecilia Rojas </t>
  </si>
  <si>
    <t xml:space="preserve">Conjunto Residencial Portales en Primavera Maz 12 </t>
  </si>
  <si>
    <t>Juan Carlos Sierra</t>
  </si>
  <si>
    <t>Calle 2 N. 89 D -37</t>
  </si>
  <si>
    <t>emmaceciliarf@hotmail.com</t>
  </si>
  <si>
    <t>Flor Alba Lozano</t>
  </si>
  <si>
    <t>Fundación Creamos Vida</t>
  </si>
  <si>
    <t xml:space="preserve">Delegada CEH </t>
  </si>
  <si>
    <t xml:space="preserve">Francisco Moreno Lozano </t>
  </si>
  <si>
    <t>KR 78K  40 40 SUR</t>
  </si>
  <si>
    <t>FUNCREAVIDAONG@YAHOO.ES</t>
  </si>
  <si>
    <t xml:space="preserve">Gerardo Caro </t>
  </si>
  <si>
    <t xml:space="preserve">Asociación de Usuarios de la USS  Occidente de Kennedy </t>
  </si>
  <si>
    <t>Margarita Arevalo Gutireez</t>
  </si>
  <si>
    <t>KR 82A 6 37 Apto 112</t>
  </si>
  <si>
    <t xml:space="preserve">NO REGISTRA </t>
  </si>
  <si>
    <t>3145113398
7346702</t>
  </si>
  <si>
    <t>Helda Inés Álvarez</t>
  </si>
  <si>
    <t xml:space="preserve">Veeduría Ciudadana UPZ 13 Bavaria </t>
  </si>
  <si>
    <t xml:space="preserve">Natalia Rozo Ramirez </t>
  </si>
  <si>
    <t>KR 71A  6C 83</t>
  </si>
  <si>
    <t>HELDAINES@GMAIL.COM</t>
  </si>
  <si>
    <t>Jorge Orlando Barbosa Rincón</t>
  </si>
  <si>
    <t>Junta de Acción Comunal Campiña</t>
  </si>
  <si>
    <t xml:space="preserve">Martha Rincon </t>
  </si>
  <si>
    <t>2041726
3133363176</t>
  </si>
  <si>
    <t xml:space="preserve">      </t>
  </si>
  <si>
    <t>JORGEORLANDOBARBOSA@HOTMAIL.COM</t>
  </si>
  <si>
    <t xml:space="preserve">José del Carmen Leguizamón </t>
  </si>
  <si>
    <t>Consejo Sabios y Sabias</t>
  </si>
  <si>
    <t>Angela María Sepulveda</t>
  </si>
  <si>
    <t>Kra 69C No. 2-44</t>
  </si>
  <si>
    <t>leguizamonj.52@gmail.com</t>
  </si>
  <si>
    <t>Jose Miguel Oliveros</t>
  </si>
  <si>
    <t>Junta de Accion Comunal Barrio las Brisas</t>
  </si>
  <si>
    <t>Aracely Palacio Alzate</t>
  </si>
  <si>
    <t xml:space="preserve">Carrera 89 No. 42F-20 Sur </t>
  </si>
  <si>
    <t>OSMILOLIVER7513@GMAIL.COM</t>
  </si>
  <si>
    <t>Lady Quiroga Montañez</t>
  </si>
  <si>
    <t>Direcciòn local de Educaciòn de  Kennedy</t>
  </si>
  <si>
    <t>1/112/2025</t>
  </si>
  <si>
    <t xml:space="preserve">Jorge Alfonso Perez Gutierrez </t>
  </si>
  <si>
    <t>KR 78J 39 SUR</t>
  </si>
  <si>
    <t>CADEL8@REDP.EDU.CO
lquirogameducacionbogota.edu.co</t>
  </si>
  <si>
    <t>Luis Aldemar Duarte Zapata</t>
  </si>
  <si>
    <t>Parroquia de los Santos Cirilo y Metodio.</t>
  </si>
  <si>
    <t xml:space="preserve">Comisión de Etica </t>
  </si>
  <si>
    <t xml:space="preserve">Parroco Carlos  Garcia Buitrago </t>
  </si>
  <si>
    <t xml:space="preserve">Tra 74f No 40-37 Sur </t>
  </si>
  <si>
    <t>SOYDELCOMUN2017@GMAIL.COM</t>
  </si>
  <si>
    <t>Luz Marina Garzón Rodriguez</t>
  </si>
  <si>
    <t>Comité de Veeduría e la Urbaización Santa Marta</t>
  </si>
  <si>
    <t>Olga Maria Alvarez Porras</t>
  </si>
  <si>
    <t xml:space="preserve"> Calle   33 Bis A Sur 94-88</t>
  </si>
  <si>
    <t>comitedeveeduriakennedy@gmail.com</t>
  </si>
  <si>
    <t>María Cecilia Guerrero G</t>
  </si>
  <si>
    <t>Fundación Sembrando Vida</t>
  </si>
  <si>
    <t xml:space="preserve">Delegada CLOPS
Comisión de Salud Pública  </t>
  </si>
  <si>
    <t xml:space="preserve">Clara Ines Numpaque </t>
  </si>
  <si>
    <t>KR 98C 42G 40</t>
  </si>
  <si>
    <t xml:space="preserve">MCG.77@HOTMAIL.COM </t>
  </si>
  <si>
    <t>2931835/3108146554</t>
  </si>
  <si>
    <t>María Elena  Villalobos</t>
  </si>
  <si>
    <t>Junta de Acción Comunal Villa de los Sauces</t>
  </si>
  <si>
    <t>Hector Jose Morales</t>
  </si>
  <si>
    <t>No registra</t>
  </si>
  <si>
    <t>KR 78H 57H 10 SUR</t>
  </si>
  <si>
    <t>ALURA12@GMAIL.COM</t>
  </si>
  <si>
    <t>7785241 - 3133192428</t>
  </si>
  <si>
    <t>María Esther Preciado</t>
  </si>
  <si>
    <t>Junta de Acción Comunal Britalia</t>
  </si>
  <si>
    <t>Jenny Rocio Celis</t>
  </si>
  <si>
    <t>CL 47A 82 34 SUR</t>
  </si>
  <si>
    <t>ESTHER.PRECIADO46@GMAIL.COM</t>
  </si>
  <si>
    <t>3133424340/4507806</t>
  </si>
  <si>
    <t xml:space="preserve">María Isabel Peña Chavez </t>
  </si>
  <si>
    <t>Asociación Fraterna Abuelos Enrique Grosse</t>
  </si>
  <si>
    <t xml:space="preserve">Coordinadora Comisión Comunicaciones  </t>
  </si>
  <si>
    <t>Elizabeth Sierra de Cortes</t>
  </si>
  <si>
    <t>KR 81C 45 31 SUR</t>
  </si>
  <si>
    <t>MARIAISABEL0586@HOTMAIL.COM</t>
  </si>
  <si>
    <t>María Nedy Garzón Díaz</t>
  </si>
  <si>
    <t>Consejo Casa Blanca 32</t>
  </si>
  <si>
    <t>Ramiro Parroquiano</t>
  </si>
  <si>
    <t xml:space="preserve">KR 79F 47 19 SUR </t>
  </si>
  <si>
    <t>nedy2615@gmail.com</t>
  </si>
  <si>
    <t>Maria Teresa Niño</t>
  </si>
  <si>
    <t xml:space="preserve">JAC el Rosario </t>
  </si>
  <si>
    <t xml:space="preserve">Patricia Segura Noriega </t>
  </si>
  <si>
    <t xml:space="preserve">KR 78 37 18 SUR </t>
  </si>
  <si>
    <t>OLSG.ARB@GMAIL.COM</t>
  </si>
  <si>
    <t>3158957288
3222730371</t>
  </si>
  <si>
    <t>Marta Elena Duque Londoño</t>
  </si>
  <si>
    <t>JAC Tequendama</t>
  </si>
  <si>
    <t xml:space="preserve">Comisión de Educaciòn y Comunicaciones </t>
  </si>
  <si>
    <t>Armando Fajardo Moreno</t>
  </si>
  <si>
    <t xml:space="preserve"> Calle 38CS ##78 M-21,</t>
  </si>
  <si>
    <t>MARTADL_ELENA@HOTMAIL.COM</t>
  </si>
  <si>
    <t>Olga Lucia Santiago Gutierrez</t>
  </si>
  <si>
    <t>Parroquia San Justino Martir</t>
  </si>
  <si>
    <t>Pendiente</t>
  </si>
  <si>
    <t>Gerardi Albeiro Rojas Gomez</t>
  </si>
  <si>
    <t>KR 87D 42 74 SUR</t>
  </si>
  <si>
    <t>OLGA-SANTIAGO-01@HOTMAIL.COM</t>
  </si>
  <si>
    <t>Oliva Prado Latin</t>
  </si>
  <si>
    <t>Asociación Indígena Páez</t>
  </si>
  <si>
    <t xml:space="preserve">Coordinadora Comisiòn de Planeaciòn </t>
  </si>
  <si>
    <t>Cindy Lorena Villegas</t>
  </si>
  <si>
    <t>calle 40c  Sur no. 79-29</t>
  </si>
  <si>
    <t>ASOINPAEZ@HOTMAIL.COM</t>
  </si>
  <si>
    <t xml:space="preserve">Rosalbina Muñoz de Peña </t>
  </si>
  <si>
    <t xml:space="preserve">Asociación San Germán </t>
  </si>
  <si>
    <t xml:space="preserve">Coordinadora Comisiòn de Salud </t>
  </si>
  <si>
    <t xml:space="preserve">Jose  Guillermo Latorre (vicepresidente) </t>
  </si>
  <si>
    <t xml:space="preserve">Carrera 89 No. 42F-40 Sur </t>
  </si>
  <si>
    <t>GUILLERCO1@HOTMAIL.ES</t>
  </si>
  <si>
    <t>3153599568
3132048310</t>
  </si>
  <si>
    <t>Serafín Castro Niño</t>
  </si>
  <si>
    <t>William Ávila Cortes</t>
  </si>
  <si>
    <t>KRA 78J 58 37 SUR</t>
  </si>
  <si>
    <t>serafin.castro@hotmail.com</t>
  </si>
  <si>
    <t xml:space="preserve">Yana Sapti Arias Moreno </t>
  </si>
  <si>
    <t xml:space="preserve">JAC las Vegas segundo sector </t>
  </si>
  <si>
    <t xml:space="preserve">Juan Carlos Escobar </t>
  </si>
  <si>
    <t>Calle 38B No. 89D-52</t>
  </si>
  <si>
    <t>miscachoritosescobararias@gmail.com</t>
  </si>
  <si>
    <t>COPACOS FONTIBON</t>
  </si>
  <si>
    <t xml:space="preserve">ADRIANA YANETH ORTIZ UBAQUE </t>
  </si>
  <si>
    <t xml:space="preserve">DELEGADA DE LA ALCALDÍA LOCAL </t>
  </si>
  <si>
    <t>MONICA AREVALO   CEL 3002713814</t>
  </si>
  <si>
    <t xml:space="preserve">MONICA ALEXANDRA AGUIRRE RUIZ - REFERENTE DE PARTICIPACIÓN COMUNITARIA LOCALIDAD DE FONTIBÓN </t>
  </si>
  <si>
    <t>OBSERVACIONES</t>
  </si>
  <si>
    <t>ADRIANA YANETH ORTIZ UBAQUE</t>
  </si>
  <si>
    <t>Alcaldia Local de Fontibón</t>
  </si>
  <si>
    <t xml:space="preserve">Presidente </t>
  </si>
  <si>
    <t>No aplica</t>
  </si>
  <si>
    <t xml:space="preserve">ALCALDÍA LOCAL </t>
  </si>
  <si>
    <t>2670114 Ext 104</t>
  </si>
  <si>
    <t>CL 18  99  02</t>
  </si>
  <si>
    <t>cdi.fontibon@gobiernobogota.gov.co</t>
  </si>
  <si>
    <t xml:space="preserve">Gerardo Monterno </t>
  </si>
  <si>
    <t>JAL</t>
  </si>
  <si>
    <t>JAL
Participación</t>
  </si>
  <si>
    <t>2670114. ext.2500/2510</t>
  </si>
  <si>
    <t>CRA  99 # 19-43</t>
  </si>
  <si>
    <t>jalfontibon@gmail.com</t>
  </si>
  <si>
    <t>Aura Pilar Rincón</t>
  </si>
  <si>
    <t xml:space="preserve">Sergio Villegas </t>
  </si>
  <si>
    <t>Calle 18 No 99-56</t>
  </si>
  <si>
    <t>pilarrinconbarrera@gmail.com</t>
  </si>
  <si>
    <t>Claudia Patricia Melo Franco</t>
  </si>
  <si>
    <t>Fundación Aloha Mom´s</t>
  </si>
  <si>
    <t>Secretaria / Planeación</t>
  </si>
  <si>
    <t xml:space="preserve">Andrea Jimenez </t>
  </si>
  <si>
    <t>Cra 103a # 17a-54</t>
  </si>
  <si>
    <t xml:space="preserve"> claupat1970@gmail.com
fundacion.aloha.moms@gmail.com</t>
  </si>
  <si>
    <t>Asociación de Usuarios Hospital Fontibón</t>
  </si>
  <si>
    <t>Carlos Eduadrdo Zapata</t>
  </si>
  <si>
    <t>CRA 110B  20B 24</t>
  </si>
  <si>
    <t>derlyrodri.@hotmail.com</t>
  </si>
  <si>
    <t xml:space="preserve">Diana Gaitan Rivera </t>
  </si>
  <si>
    <t xml:space="preserve">Emisora PSI Radio </t>
  </si>
  <si>
    <t>Diana Cecilia Gaitan</t>
  </si>
  <si>
    <t>carrera 87c#22-15</t>
  </si>
  <si>
    <t>Siconsultameonline@gmail.com</t>
  </si>
  <si>
    <t xml:space="preserve">Gloria Alicia Borbon Fernandez </t>
  </si>
  <si>
    <t>JAC Fontibón Centro</t>
  </si>
  <si>
    <t xml:space="preserve">Convicencia y Conciliación
</t>
  </si>
  <si>
    <t>Arturo Jaque</t>
  </si>
  <si>
    <t>Carrera 103a#18a-15</t>
  </si>
  <si>
    <t>gloriaaliciaborbon@gmail.com</t>
  </si>
  <si>
    <t xml:space="preserve">Irma Lucia Rodriguez Bernal </t>
  </si>
  <si>
    <t>La Fuerza de las Mujeres por Fontibón</t>
  </si>
  <si>
    <r>
      <t xml:space="preserve">Convicencia y Conciliación 
</t>
    </r>
    <r>
      <rPr>
        <b/>
        <sz val="11"/>
        <color rgb="FF000000"/>
        <rFont val="Arial"/>
        <family val="2"/>
      </rPr>
      <t>Participacion</t>
    </r>
    <r>
      <rPr>
        <sz val="11"/>
        <color rgb="FF000000"/>
        <rFont val="Arial"/>
        <family val="2"/>
      </rPr>
      <t xml:space="preserve">  </t>
    </r>
    <r>
      <rPr>
        <sz val="11"/>
        <color rgb="FFFF0000"/>
        <rFont val="Arial"/>
        <family val="2"/>
      </rPr>
      <t xml:space="preserve"> </t>
    </r>
  </si>
  <si>
    <t>Carrera 103a#17a-54</t>
  </si>
  <si>
    <t xml:space="preserve">irmalucia.59@yahoo.com </t>
  </si>
  <si>
    <t xml:space="preserve">Luz Mary Ramirez </t>
  </si>
  <si>
    <t>ORDEVIC</t>
  </si>
  <si>
    <t>Nelly Leon Rivera</t>
  </si>
  <si>
    <t>Cra123#13D-47</t>
  </si>
  <si>
    <t>ramirezz2014@gmail.com</t>
  </si>
  <si>
    <t xml:space="preserve">Maria Claudia Córdoba Córdoba </t>
  </si>
  <si>
    <t>Fundación Gigantes de Corazón</t>
  </si>
  <si>
    <t>TV    16 B  70</t>
  </si>
  <si>
    <t>claudiacordobac@gmail.com</t>
  </si>
  <si>
    <t>3102884503 - 2985001</t>
  </si>
  <si>
    <t>María del Carmen Ochoa Cagua</t>
  </si>
  <si>
    <t> 1</t>
  </si>
  <si>
    <t>Danza y Vida la Cabaña</t>
  </si>
  <si>
    <t>313 2274987</t>
  </si>
  <si>
    <t>Kra 104ª # 23d 28</t>
  </si>
  <si>
    <t>Maria8acagua@gamail.com</t>
  </si>
  <si>
    <t>ACOMIDES.OV</t>
  </si>
  <si>
    <t xml:space="preserve">Convicencia y Conciliación  </t>
  </si>
  <si>
    <t>Emerson Eduardo Rojas</t>
  </si>
  <si>
    <t>Carrera 100#16d-27</t>
  </si>
  <si>
    <t>marcastillo1@hotmail.com</t>
  </si>
  <si>
    <t xml:space="preserve">Maria Soley Espejo </t>
  </si>
  <si>
    <t>JAC La Giralda</t>
  </si>
  <si>
    <t>Henry Muñoz</t>
  </si>
  <si>
    <t>Carrera 104a#22h-24</t>
  </si>
  <si>
    <t>mariasoley2010@hotmail.com</t>
  </si>
  <si>
    <t>302 4189804</t>
  </si>
  <si>
    <t>Martha Isabel Suarez</t>
  </si>
  <si>
    <t>Organización Mujeres con Visión al Futuro</t>
  </si>
  <si>
    <t>Mujer y género</t>
  </si>
  <si>
    <t>Derly Giirón Cuellar</t>
  </si>
  <si>
    <t>Calle 68 C No. 22B-71</t>
  </si>
  <si>
    <t>marthaisa99@yahoo.es</t>
  </si>
  <si>
    <t>Merida Peña Sarmiento</t>
  </si>
  <si>
    <t>Consejo Local de Discapacidad</t>
  </si>
  <si>
    <t xml:space="preserve">Rafael Cepeda </t>
  </si>
  <si>
    <t>Calle 22h#111a64</t>
  </si>
  <si>
    <t>sonataarctica12@hotmail.com</t>
  </si>
  <si>
    <t>Nancy Páramo Gracia</t>
  </si>
  <si>
    <t xml:space="preserve">JAC Barrio Jordán </t>
  </si>
  <si>
    <r>
      <rPr>
        <sz val="11"/>
        <color rgb="FFFF0000"/>
        <rFont val="Arial"/>
        <family val="2"/>
      </rPr>
      <t xml:space="preserve"> </t>
    </r>
    <r>
      <rPr>
        <sz val="11"/>
        <color rgb="FF000000"/>
        <rFont val="Arial"/>
        <family val="2"/>
      </rPr>
      <t xml:space="preserve">Salud 
</t>
    </r>
  </si>
  <si>
    <t>Diomar Trujillo</t>
  </si>
  <si>
    <t>cra 107a 19-09</t>
  </si>
  <si>
    <t>nancyparamo1029@gmail.com</t>
  </si>
  <si>
    <t>3134027697 - 3166628214</t>
  </si>
  <si>
    <t>Rompiendo barreras</t>
  </si>
  <si>
    <r>
      <rPr>
        <b/>
        <sz val="11"/>
        <color rgb="FF000000"/>
        <rFont val="Arial"/>
        <family val="2"/>
      </rPr>
      <t xml:space="preserve">Mujer y género
</t>
    </r>
    <r>
      <rPr>
        <sz val="11"/>
        <color rgb="FF000000"/>
        <rFont val="Arial"/>
        <family val="2"/>
      </rPr>
      <t>Participación</t>
    </r>
  </si>
  <si>
    <t>Gladys Rivera Rodriguez</t>
  </si>
  <si>
    <t>CL 23 B 118 28</t>
  </si>
  <si>
    <t>unidosrompiendobarreras@gmail.com</t>
  </si>
  <si>
    <t>Nora Jaqueline Pascuas Quintero</t>
  </si>
  <si>
    <t>Fundación Conquistando mi Mundo</t>
  </si>
  <si>
    <t xml:space="preserve">Comunicaciones </t>
  </si>
  <si>
    <t>Jaime Martinez Castro</t>
  </si>
  <si>
    <t>carrera 105 A # 24-14</t>
  </si>
  <si>
    <t>conquistandomimundodokids@gmail.com</t>
  </si>
  <si>
    <t>314 2125282</t>
  </si>
  <si>
    <t>Pedro Pablo Fonseca leguizamon</t>
  </si>
  <si>
    <t>JAC Batavia</t>
  </si>
  <si>
    <t>Nelly Reyes</t>
  </si>
  <si>
    <t>311 2808471</t>
  </si>
  <si>
    <t>Carrera 114a # 17d-35</t>
  </si>
  <si>
    <t xml:space="preserve"> pedropablofl@hotmail.com</t>
  </si>
  <si>
    <t>Ricardo Valenzuela Linares</t>
  </si>
  <si>
    <t>JAC Barrio La Rosita</t>
  </si>
  <si>
    <t>Melvin Cusba</t>
  </si>
  <si>
    <t>CR 102   25 B  58</t>
  </si>
  <si>
    <t>r.valenzuelaarquitecto-s@hotmail.es</t>
  </si>
  <si>
    <t>ONG Fundación Territrio Cacique Hyntiba</t>
  </si>
  <si>
    <t>Wilsón Sanchez Bojaca</t>
  </si>
  <si>
    <t>Cl. 21a #96c57</t>
  </si>
  <si>
    <t>pingüino-439@hotmail.com</t>
  </si>
  <si>
    <t>Sandra Yaneth Cardozo Garzón</t>
  </si>
  <si>
    <t>JAC Barrio Versalles</t>
  </si>
  <si>
    <t>William Fernando Fiquitiva / 3114753550</t>
  </si>
  <si>
    <t>CL 22 J  10  43 IN 5</t>
  </si>
  <si>
    <t>fyftelecomunicaciones@hotmail.com</t>
  </si>
  <si>
    <t>Sandra Janeth Parra S</t>
  </si>
  <si>
    <t xml:space="preserve">JAC Barrio Internacional </t>
  </si>
  <si>
    <t xml:space="preserve">Guillermo Chacon </t>
  </si>
  <si>
    <t>jacbarrioonternacional@gmail.com</t>
  </si>
  <si>
    <t>Carrera 110 No. 23 A -50</t>
  </si>
  <si>
    <t>janets2014@hotmail.com</t>
  </si>
  <si>
    <t>Wilson Eduardo Sanchez Bojacá</t>
  </si>
  <si>
    <t>Fundación para la reconciliación y construcción de ciudadanía</t>
  </si>
  <si>
    <r>
      <rPr>
        <b/>
        <sz val="11"/>
        <color rgb="FF000000"/>
        <rFont val="Arial"/>
        <family val="2"/>
      </rPr>
      <t>Planeación</t>
    </r>
    <r>
      <rPr>
        <sz val="11"/>
        <color rgb="FF000000"/>
        <rFont val="Arial"/>
        <family val="2"/>
      </rPr>
      <t xml:space="preserve"> y Participación</t>
    </r>
  </si>
  <si>
    <t>CL 23 G  96 F  03</t>
  </si>
  <si>
    <t>wilsoneduardo2509@yahoo.com</t>
  </si>
  <si>
    <t>Yolanda Feo Gonzalez</t>
  </si>
  <si>
    <t>Fubdación Estrellas de Cielo</t>
  </si>
  <si>
    <t>Julio Cesar Barrera</t>
  </si>
  <si>
    <t>calle 22 j No 109 b-06</t>
  </si>
  <si>
    <t>COPACOS PUENTE ARANDA</t>
  </si>
  <si>
    <r>
      <t>Víctor Alfonso Cruz Sánchez</t>
    </r>
    <r>
      <rPr>
        <b/>
        <sz val="11"/>
        <color rgb="FF474747"/>
        <rFont val="Arial"/>
        <family val="2"/>
      </rPr>
      <t> </t>
    </r>
  </si>
  <si>
    <t>LEIDY CATALINA VELOZA RODRIGUEZ</t>
  </si>
  <si>
    <t>DANIEL SEBASTIÁN APONTE SERNA - REFERENTE DE PARTICIPACIÓN COMUNITARIA LOCALIDAD DE PUENTE ARANDA</t>
  </si>
  <si>
    <t>JAC Barrio Asunción</t>
  </si>
  <si>
    <t xml:space="preserve">Salud Publica </t>
  </si>
  <si>
    <t>German Camacho (Presidente)</t>
  </si>
  <si>
    <t>3704238/3114665093</t>
  </si>
  <si>
    <t>CL 2B 31 20</t>
  </si>
  <si>
    <t>albajulia@hotmail.com</t>
  </si>
  <si>
    <t>Ana Clovis Ramos de Díaz</t>
  </si>
  <si>
    <t>JAC Barrio Alquería</t>
  </si>
  <si>
    <t>Eduard Y. Mayorga M. (Presidente)</t>
  </si>
  <si>
    <t>KR 53 43 83 sur</t>
  </si>
  <si>
    <t>7471374 / 3115065275</t>
  </si>
  <si>
    <t>Ana Elsy Romero Villalobos</t>
  </si>
  <si>
    <t>Distribuciones MAYOGI</t>
  </si>
  <si>
    <t>Ana Fabiola Barón</t>
  </si>
  <si>
    <t>KR 56A 5B 65</t>
  </si>
  <si>
    <t>anaelsyromero30@hotmail.com</t>
  </si>
  <si>
    <t>2612129       3105559715</t>
  </si>
  <si>
    <t>Ana Mercedes Zambrano Romero</t>
  </si>
  <si>
    <t>Fundación Las Orquideas</t>
  </si>
  <si>
    <t>Luis Enrique Rodriguez Manrique</t>
  </si>
  <si>
    <t>KR 32A 4A 66</t>
  </si>
  <si>
    <t>mercyzr2018@gmail.com</t>
  </si>
  <si>
    <t>Anselmo Forero Chillón</t>
  </si>
  <si>
    <t>JAC Corkidi</t>
  </si>
  <si>
    <t>Anselmo Forero Chillón (Presidente)</t>
  </si>
  <si>
    <t>KR 38C 2F 12</t>
  </si>
  <si>
    <t>anselmo.forero@hotmail.com</t>
  </si>
  <si>
    <t>Carmen Julia Páez Guerrero</t>
  </si>
  <si>
    <t>Junta de Accion Comuna Autopista Sur</t>
  </si>
  <si>
    <t>Nubia León Galvis</t>
  </si>
  <si>
    <t>NO REGISTRA</t>
  </si>
  <si>
    <t>CL 41B 50C 05 sur</t>
  </si>
  <si>
    <t xml:space="preserve">CAJUVAJU@GMAIL.COM </t>
  </si>
  <si>
    <t>3114783169 / 4712371</t>
  </si>
  <si>
    <t>Gloria Ingrid Africano de Corredor</t>
  </si>
  <si>
    <t>Asociación Recreo Deportiva el Jazmín</t>
  </si>
  <si>
    <t>Marina Díaz Romero (Presidenta)</t>
  </si>
  <si>
    <t>7136508 - 4581858</t>
  </si>
  <si>
    <t>CL 1A 52 71</t>
  </si>
  <si>
    <t>3164606612 / 4702758</t>
  </si>
  <si>
    <t>Leidy Catalina Veloza Rodríguez</t>
  </si>
  <si>
    <t>Delegado Alcaldía Local Puente Aranda</t>
  </si>
  <si>
    <t>Delegado Alcaldía Local</t>
  </si>
  <si>
    <t xml:space="preserve">Alcaldía Local de Puente Aranda </t>
  </si>
  <si>
    <t>CL 4 31D 30</t>
  </si>
  <si>
    <t>leidy.veloza@gobiernobogota.gov.co</t>
  </si>
  <si>
    <t>Luis Felipe Cely Olarte</t>
  </si>
  <si>
    <t>Asociación de Usuarios Salud Total</t>
  </si>
  <si>
    <t>Nohora Suarez M. (Presidenta)</t>
  </si>
  <si>
    <t>KR 51F 31 13</t>
  </si>
  <si>
    <t>lfcely46@gmail.com</t>
  </si>
  <si>
    <t>2381346 / 3114686994</t>
  </si>
  <si>
    <t>Luz Marina Bello Pinto</t>
  </si>
  <si>
    <t>JAC El Tejar</t>
  </si>
  <si>
    <t>Mujer y Género</t>
  </si>
  <si>
    <t>Mario Riveros</t>
  </si>
  <si>
    <t>CL 20 SUR 52C 38 INT9 MAN 31</t>
  </si>
  <si>
    <t>Manuel Alfredo Márquez Sastoque</t>
  </si>
  <si>
    <t>Junta Accion Comunal Barrio Cundinamarca</t>
  </si>
  <si>
    <t>Pedro Márquez (Presidente)</t>
  </si>
  <si>
    <t>KR 33 19B 14</t>
  </si>
  <si>
    <t>Magda2782@gmail.com</t>
  </si>
  <si>
    <t>María Bolivia Parra Villalba</t>
  </si>
  <si>
    <t>Consejo Local Adulto Mayor</t>
  </si>
  <si>
    <t xml:space="preserve">Planeación </t>
  </si>
  <si>
    <t>Marco Tulio Cuevas (Secretario E)</t>
  </si>
  <si>
    <t>3648460 - 3152466828</t>
  </si>
  <si>
    <t>CL 17 65 49</t>
  </si>
  <si>
    <t>boliviaparra@hotmail.com</t>
  </si>
  <si>
    <t>María Ignacia Ariza de Querubín</t>
  </si>
  <si>
    <t>JAC Barrio El Sol</t>
  </si>
  <si>
    <t>Héctor Rodríguez Gómez (Presidente)</t>
  </si>
  <si>
    <t>AK 50 2 37</t>
  </si>
  <si>
    <t>quearz@gmail.com</t>
  </si>
  <si>
    <t xml:space="preserve">María Lilia Hilda Ramírez </t>
  </si>
  <si>
    <t>Parroquia Nuestra Señora de la Sabiduría</t>
  </si>
  <si>
    <t>José Antonio Zapata Nole</t>
  </si>
  <si>
    <t>4074675 / 4820948</t>
  </si>
  <si>
    <t>CL 27B Sur 35A 27</t>
  </si>
  <si>
    <t>liliaramirez5@hotmail.com</t>
  </si>
  <si>
    <t>María Teresa Castaño Bermúdez</t>
  </si>
  <si>
    <t>Casa Bambini</t>
  </si>
  <si>
    <t xml:space="preserve">Adelia Burbano </t>
  </si>
  <si>
    <t>CL 1 52 49</t>
  </si>
  <si>
    <t>maite.1122@hotmail.com</t>
  </si>
  <si>
    <t>Mario Humberto Baquero Castañeda</t>
  </si>
  <si>
    <t>JAC El Remanso</t>
  </si>
  <si>
    <t>Secretario</t>
  </si>
  <si>
    <t>Carlos Eduardo Portilla R. (Presidente)</t>
  </si>
  <si>
    <t>AC 26 SUR 35A 10</t>
  </si>
  <si>
    <t>mariobaquero904@gmail.com</t>
  </si>
  <si>
    <t xml:space="preserve">Mauricio Bello Barrera </t>
  </si>
  <si>
    <t>JAL Puente Aranda</t>
  </si>
  <si>
    <t>Edil</t>
  </si>
  <si>
    <t>Wilson Guerrero Vera</t>
  </si>
  <si>
    <t>CL 17 BIS SUR 52A 55</t>
  </si>
  <si>
    <t>mauriciobello.92@gmail.com</t>
  </si>
  <si>
    <t>Myriam Parra Martínez</t>
  </si>
  <si>
    <t>Arquidiócesis de Bogotá Parroquia María Madre de Dios</t>
  </si>
  <si>
    <t xml:space="preserve"> José Esteban Fernández Vivas (Párroco)</t>
  </si>
  <si>
    <t>TV 52B 1B 79</t>
  </si>
  <si>
    <t>mairym1961@hotmail.com</t>
  </si>
  <si>
    <t>Nancy Rojas Cárdernas</t>
  </si>
  <si>
    <t>Arquidiócesis de Bogotá Parroquia San Esteban Protomártir</t>
  </si>
  <si>
    <t>Salud Pública</t>
  </si>
  <si>
    <t>Alberto Sanabria Parra</t>
  </si>
  <si>
    <t>CL 35 sur  51 19</t>
  </si>
  <si>
    <t>nancy1491@hotmail.com</t>
  </si>
  <si>
    <t>3188375486 / 7021390</t>
  </si>
  <si>
    <t>Salomón Silva Aldana</t>
  </si>
  <si>
    <t>JAC Alcalá</t>
  </si>
  <si>
    <t>Francisco Fonseca Barragán</t>
  </si>
  <si>
    <t>CL 29 SUR 51 13</t>
  </si>
  <si>
    <t>salomonsilva26@gmail.com</t>
  </si>
  <si>
    <t>Virgilio Arévalo Urrutia</t>
  </si>
  <si>
    <t>JAC San Rafael</t>
  </si>
  <si>
    <t xml:space="preserve">Raúl García Carreño (Presidente) </t>
  </si>
  <si>
    <t>KR 53 5B 15</t>
  </si>
  <si>
    <t>luisapaolabarreto27@hotmail.com</t>
  </si>
  <si>
    <t>SECRETARÍA DISTRITAL DE SALUD
DIRECCIÓN DE PARTICIPACION SOCIAL, GESTIÓN TERRITORIAL Y TRANSECTORIALIDAD 
BASE DE DATOS INTEGRANTES ASOCIACIÓN DE USUARIOS USS PABLO VI
Fecha de última depuración del libro de asociados o mecanimos de registro: 11 DE ABRIL 2024     Fecha de reporte : Febrero 2025</t>
  </si>
  <si>
    <t>NOMBRE DE LA ASOCIACIÓN:</t>
  </si>
  <si>
    <t xml:space="preserve">ASOCIACION DE USUARIOS PABLO VI </t>
  </si>
  <si>
    <t>PRESIDENTE DE LA ASOCIACIÓN O COORDINADORES</t>
  </si>
  <si>
    <t>GERMAN GAVIRIA GALLEGO</t>
  </si>
  <si>
    <t xml:space="preserve">RESPONSABLE DEL DILIGENCIAMIENTO DE LA BASE SOCIAL Y CARGO DESEMPEÑADO: </t>
  </si>
  <si>
    <t>DANIELA MALDONADO - REFERENTE DE PARTICIPACIÓN COMUNITARIA LOCALIDAD DE BOSA</t>
  </si>
  <si>
    <t>FECHA DE AFILIACIÓN
(vinculación)</t>
  </si>
  <si>
    <t>COMISIÓN DE TRABAJO
O ROL QUE DESEMPEÑA EN LA ASOCIACIÓN</t>
  </si>
  <si>
    <t>AÑOS EN LA ASOCIACIÓN</t>
  </si>
  <si>
    <t xml:space="preserve">LOCALIDAD/BARRIO DONDE  RESIDE </t>
  </si>
  <si>
    <t>DIRECCIÓN DONDE RESIDE</t>
  </si>
  <si>
    <t xml:space="preserve"> EPS/IPS </t>
  </si>
  <si>
    <t>TELÉFONO Y FIJO
CELULAR</t>
  </si>
  <si>
    <t xml:space="preserve">Agda Nora  Marulanda </t>
  </si>
  <si>
    <t>Cra 88H 71- 39</t>
  </si>
  <si>
    <t>Capital Salud</t>
  </si>
  <si>
    <t>Ana Elena Silva</t>
  </si>
  <si>
    <t xml:space="preserve">KR 77I BIS 69A 41 </t>
  </si>
  <si>
    <t xml:space="preserve">Ana Francisca Salinas </t>
  </si>
  <si>
    <t xml:space="preserve">KR 77I  65I 67 SUR </t>
  </si>
  <si>
    <t>7806313-3212367940</t>
  </si>
  <si>
    <t xml:space="preserve">Andres Sierra </t>
  </si>
  <si>
    <t>Cra  80 M 71 A 21</t>
  </si>
  <si>
    <t>Blanca Ines Silva</t>
  </si>
  <si>
    <t>Comision De Salud</t>
  </si>
  <si>
    <t xml:space="preserve">Bosa </t>
  </si>
  <si>
    <t>KR 113A 61A 21</t>
  </si>
  <si>
    <t>Carmen Sierra</t>
  </si>
  <si>
    <t xml:space="preserve">KR 78C 70D 21 </t>
  </si>
  <si>
    <t>Clara Jimenez</t>
  </si>
  <si>
    <t>Calle 69 B 77 J 36</t>
  </si>
  <si>
    <t>Emma Espinosa</t>
  </si>
  <si>
    <t>Tesorera- Comunicaciones</t>
  </si>
  <si>
    <t>CL 67 81D 69</t>
  </si>
  <si>
    <t>7771257 3214668478</t>
  </si>
  <si>
    <t>Emperatriz Martinez</t>
  </si>
  <si>
    <t>Comision de Salud</t>
  </si>
  <si>
    <t>Cra 77 L # 78-04</t>
  </si>
  <si>
    <t>Flor Ortiz</t>
  </si>
  <si>
    <t>Vocal -Salud</t>
  </si>
  <si>
    <t>TV 78 65 16 SUR</t>
  </si>
  <si>
    <t xml:space="preserve">Georgina Avila </t>
  </si>
  <si>
    <t>Cra 77b # 75-17</t>
  </si>
  <si>
    <t>German Gaviria</t>
  </si>
  <si>
    <t>Presidente- control social</t>
  </si>
  <si>
    <t>TV 14 5C 49</t>
  </si>
  <si>
    <t>gergaga80@gmail.com</t>
  </si>
  <si>
    <t>Gloria Alba Barrera</t>
  </si>
  <si>
    <t>Graciela Gil Barrero</t>
  </si>
  <si>
    <t xml:space="preserve">Comision de Salud </t>
  </si>
  <si>
    <t>CL 77I BIS 65D 20</t>
  </si>
  <si>
    <t>gilbarrerograciela@gmil.com</t>
  </si>
  <si>
    <t>Jaqueline Martin</t>
  </si>
  <si>
    <t>20/12/201981</t>
  </si>
  <si>
    <t>Janeth Camargo Castro</t>
  </si>
  <si>
    <t>CL 70 SUR  82F-13</t>
  </si>
  <si>
    <t>janethvamargo07@gmail.com</t>
  </si>
  <si>
    <t xml:space="preserve">Jose Carvajal </t>
  </si>
  <si>
    <t xml:space="preserve">KR 87 63 40 </t>
  </si>
  <si>
    <t>Jose Javier Calderon</t>
  </si>
  <si>
    <t>KR 75 SUR 12 42</t>
  </si>
  <si>
    <t>Lucila Nieves</t>
  </si>
  <si>
    <t>CL 69A SUR 78B 12</t>
  </si>
  <si>
    <t>3123461772 7765451</t>
  </si>
  <si>
    <t>Luisa Fernanda Villareal</t>
  </si>
  <si>
    <t>KR 86  72 20</t>
  </si>
  <si>
    <t>Luz Marina Martinez</t>
  </si>
  <si>
    <t>Calle 64 a 80k 45 sur</t>
  </si>
  <si>
    <t>Maria de Jesus Moreno</t>
  </si>
  <si>
    <t>Cra 78 N 71 C 47</t>
  </si>
  <si>
    <t>Maria del Carmen  Sierra</t>
  </si>
  <si>
    <t>calle 70 bus sur No 78-54</t>
  </si>
  <si>
    <t>Maria Etelvina Rodriguez</t>
  </si>
  <si>
    <t>DG 70D 78A 83</t>
  </si>
  <si>
    <t>3202773162-3193985489</t>
  </si>
  <si>
    <t>Maria Isabel  Leon</t>
  </si>
  <si>
    <t>CL 74A SUR 78D 03</t>
  </si>
  <si>
    <t>3144653553- 3107807716-3013205484</t>
  </si>
  <si>
    <t>Marisella Villamil</t>
  </si>
  <si>
    <t>CL 73 77K 22</t>
  </si>
  <si>
    <t>Mercedes Cuellar España</t>
  </si>
  <si>
    <t>CHICO SUR</t>
  </si>
  <si>
    <t>Oscar Martinez</t>
  </si>
  <si>
    <t>Secretario- Control Social</t>
  </si>
  <si>
    <t>osmasi64@gmail.com</t>
  </si>
  <si>
    <t>Vicepresidente- Salud</t>
  </si>
  <si>
    <t>osacarunigarro43@hotmail.com</t>
  </si>
  <si>
    <t>3118979285 -3232088014</t>
  </si>
  <si>
    <t>Patricia Quintero Moreno</t>
  </si>
  <si>
    <t>Ramon Galindo Cifuentes</t>
  </si>
  <si>
    <t>CL 78 SUR  78A 83</t>
  </si>
  <si>
    <t>Rosa Ines Lamprea</t>
  </si>
  <si>
    <t xml:space="preserve">CL 63J 38 </t>
  </si>
  <si>
    <t>no tiene</t>
  </si>
  <si>
    <t>Rosa Maria Pulido</t>
  </si>
  <si>
    <t xml:space="preserve">Fiscal- Comision de Salud </t>
  </si>
  <si>
    <t>CL 57S 71D 78</t>
  </si>
  <si>
    <t>rosilampream@hotmail.com</t>
  </si>
  <si>
    <t>Ruperto Embus Fierro</t>
  </si>
  <si>
    <t>Convivencia Y Conciliación</t>
  </si>
  <si>
    <t>KR 78C 70D 21</t>
  </si>
  <si>
    <t xml:space="preserve">Teresa Carreño </t>
  </si>
  <si>
    <t>KR 76 61 15 SUR</t>
  </si>
  <si>
    <t>3116146787 3868307</t>
  </si>
  <si>
    <t>Martha Narvaez Amaya</t>
  </si>
  <si>
    <t>Cra 89 a Bis a 78-44 Sur</t>
  </si>
  <si>
    <t>Hernando Castañeda</t>
  </si>
  <si>
    <t>Convivencia y Conciliación</t>
  </si>
  <si>
    <t>Cra 77 I N 71 B -46</t>
  </si>
  <si>
    <t>lisabcastrillon@gmail.com</t>
  </si>
  <si>
    <t>Saturnina Vergara</t>
  </si>
  <si>
    <t>Dg 73 B N Sur  78G- 27</t>
  </si>
  <si>
    <t>Carlos Cespedes</t>
  </si>
  <si>
    <t>Kra 88 bis # 66 - 15</t>
  </si>
  <si>
    <t xml:space="preserve">Soledad Padilla </t>
  </si>
  <si>
    <t>Kra 77 I N 65 J 66 Sur</t>
  </si>
  <si>
    <t>ASOCIACION DE USUARIOS  BOSA II</t>
  </si>
  <si>
    <t>ANGELA HEREDIA</t>
  </si>
  <si>
    <t>Ana rincon</t>
  </si>
  <si>
    <t>Cl 57 C65 D67C</t>
  </si>
  <si>
    <t xml:space="preserve">Capital Salud </t>
  </si>
  <si>
    <t>Angelino Vargas</t>
  </si>
  <si>
    <t xml:space="preserve">Vicepresidente </t>
  </si>
  <si>
    <t>Nueva EPS</t>
  </si>
  <si>
    <t xml:space="preserve">Angela Heredia </t>
  </si>
  <si>
    <t>presidenta</t>
  </si>
  <si>
    <t>angelitaheredia79@gmail.com</t>
  </si>
  <si>
    <t xml:space="preserve">Bernando Lopez </t>
  </si>
  <si>
    <t xml:space="preserve">Comision De Salud </t>
  </si>
  <si>
    <t>KR 78L  58I 14 SUR</t>
  </si>
  <si>
    <t>7193057  3102652125</t>
  </si>
  <si>
    <t xml:space="preserve">Carlos Julio Hernandez </t>
  </si>
  <si>
    <t>KR 67A 80K 46</t>
  </si>
  <si>
    <t>3224209419-0316007740</t>
  </si>
  <si>
    <t xml:space="preserve">Clara Jimenez </t>
  </si>
  <si>
    <t>Convivencia y Conciliacion</t>
  </si>
  <si>
    <t>CL 69 b 77j-36</t>
  </si>
  <si>
    <t xml:space="preserve">Doris Janeth Martinez </t>
  </si>
  <si>
    <t xml:space="preserve">KR 88 67-41 sur </t>
  </si>
  <si>
    <t xml:space="preserve">Capital salud </t>
  </si>
  <si>
    <t>doritosyanemar@gmail.com</t>
  </si>
  <si>
    <t>Elsa Maria Zambrano</t>
  </si>
  <si>
    <t xml:space="preserve"> Control Social</t>
  </si>
  <si>
    <t>CL 57Z 75D-67</t>
  </si>
  <si>
    <t>Elvia Romero</t>
  </si>
  <si>
    <t>Calle 65 N 7-19</t>
  </si>
  <si>
    <t>Cra 77 L 78-04</t>
  </si>
  <si>
    <t>Gladys Rincon</t>
  </si>
  <si>
    <t>Cra 80 M Bis N 67 A 09 Sur</t>
  </si>
  <si>
    <t xml:space="preserve">Gloria Maria Salazar </t>
  </si>
  <si>
    <t>CL 79d 58-21</t>
  </si>
  <si>
    <t>Gloria Mercedes Vasquez Torres</t>
  </si>
  <si>
    <t>Ines Ortiz de Pineda</t>
  </si>
  <si>
    <t>CL 57 z Sur N 77C 27</t>
  </si>
  <si>
    <t>asociacionusuariosbosaii@hotmail.com</t>
  </si>
  <si>
    <t xml:space="preserve">Jose Pedraza Valle </t>
  </si>
  <si>
    <t xml:space="preserve">Calle 65 A SUR N 77 C 09 </t>
  </si>
  <si>
    <t>josediospvalle@gmail.com</t>
  </si>
  <si>
    <t>Maria Catalina Gomez</t>
  </si>
  <si>
    <t>Clle 70 Bis N 80M - 67</t>
  </si>
  <si>
    <t>Maria Ines Ramirez</t>
  </si>
  <si>
    <t>CALLE 68 BIS SUR  79B-26</t>
  </si>
  <si>
    <t>1957inesramirez@gmail.com</t>
  </si>
  <si>
    <t xml:space="preserve">Maria Nelly Ladino </t>
  </si>
  <si>
    <t>Delegada Jac- comision De Salud</t>
  </si>
  <si>
    <t>KR 78D BIS B 63A 40</t>
  </si>
  <si>
    <t>marianellyladino@hotmail.com</t>
  </si>
  <si>
    <t>3123314694  7771247</t>
  </si>
  <si>
    <t xml:space="preserve">Maria Teresa Herrera Diaz </t>
  </si>
  <si>
    <t xml:space="preserve"> Convivencia y Conciliacion</t>
  </si>
  <si>
    <t>CL 73BIS SUR 84 45</t>
  </si>
  <si>
    <t>marteos.9hv@gmail.com</t>
  </si>
  <si>
    <t>3202207216 3103089485</t>
  </si>
  <si>
    <t xml:space="preserve">Maria Timote </t>
  </si>
  <si>
    <t>Vocal</t>
  </si>
  <si>
    <t>Cra 78 N 58iI SUR-40</t>
  </si>
  <si>
    <t>3114889700- 7773350</t>
  </si>
  <si>
    <t xml:space="preserve">Nelson De Jesus Urrea </t>
  </si>
  <si>
    <t xml:space="preserve">Secretario Suplante -Convivencia y Conciliacion </t>
  </si>
  <si>
    <t xml:space="preserve">CL 69H 78H -81 </t>
  </si>
  <si>
    <t>3144846195 - 3103199384-3202974033</t>
  </si>
  <si>
    <t xml:space="preserve">Rita Elvia Ortiz </t>
  </si>
  <si>
    <t>Cra 84F  57b-32</t>
  </si>
  <si>
    <t xml:space="preserve">Rita Julia Pineda Cortes </t>
  </si>
  <si>
    <t>3103125310  8136647</t>
  </si>
  <si>
    <t>Rosa Delia Gamboa</t>
  </si>
  <si>
    <t>Cra 80 M N 67 - 15 Sur</t>
  </si>
  <si>
    <t xml:space="preserve">Rosa Maria Cruz </t>
  </si>
  <si>
    <t>CL 70B SUR 19 01</t>
  </si>
  <si>
    <t>3108663869-3212787418</t>
  </si>
  <si>
    <t xml:space="preserve">Teresa Rodriguez </t>
  </si>
  <si>
    <t xml:space="preserve">Tesorera- Convivencia y Conciliacion </t>
  </si>
  <si>
    <t>Cra 88  67-39</t>
  </si>
  <si>
    <t>teresarodriguezllanos@gmail.com</t>
  </si>
  <si>
    <t>Julio Edgar Castro</t>
  </si>
  <si>
    <t>Fiscal- Comisión de Comunicaciones</t>
  </si>
  <si>
    <t>Calle 70C  88c 48 sur</t>
  </si>
  <si>
    <t>julioedgarcastrorodriguez@gmail.com</t>
  </si>
  <si>
    <t>Jose Miguel Muñoz</t>
  </si>
  <si>
    <t>CL 73  Bis 84 45</t>
  </si>
  <si>
    <t>josemiguelmunozmunoz27@gmail.com</t>
  </si>
  <si>
    <t xml:space="preserve">Jorge  Eliecer Tellez </t>
  </si>
  <si>
    <t>Cr75 K 59-09</t>
  </si>
  <si>
    <t>Luis Orlando Mesa</t>
  </si>
  <si>
    <t>Cra 77  78 16 sur</t>
  </si>
  <si>
    <t>orlandomesa424@gmail.com</t>
  </si>
  <si>
    <t>Gabriel Martinez</t>
  </si>
  <si>
    <t>Cr 81 b 60 42</t>
  </si>
  <si>
    <t>ggabrielmartinez@gmail.com</t>
  </si>
  <si>
    <t xml:space="preserve">Leonor Tovar Muñoz </t>
  </si>
  <si>
    <t>Calle 60No 77g-76</t>
  </si>
  <si>
    <t>3027413466-7754840</t>
  </si>
  <si>
    <t xml:space="preserve">Lenor Niño </t>
  </si>
  <si>
    <t>Calle 74 No 82g-20</t>
  </si>
  <si>
    <t xml:space="preserve">Orlando Caicedo </t>
  </si>
  <si>
    <t>Carrera 99a# 72-43 sur</t>
  </si>
  <si>
    <t xml:space="preserve">Compensar </t>
  </si>
  <si>
    <t xml:space="preserve">Blana Gloria Torres </t>
  </si>
  <si>
    <t>ASOCIACIÓN DE USUARIOS ASUKEN</t>
  </si>
  <si>
    <t>JANETH CONSUELO LOPEZ SANABRIA</t>
  </si>
  <si>
    <t>DANIEL SEBASTIAN APONTE SERNA - REFERENTE DE PARTICIPACIÓN COMUNITARIA LOCALIDAD DE KENNEDY</t>
  </si>
  <si>
    <t xml:space="preserve">Alicia Lopez Sanabria </t>
  </si>
  <si>
    <t xml:space="preserve">Afiliada </t>
  </si>
  <si>
    <t>CL 54 SUR 78F 49</t>
  </si>
  <si>
    <t>Nueva E.P.S.</t>
  </si>
  <si>
    <t>ALICIALOPEZSANABRIA@HOTMAIL.COM</t>
  </si>
  <si>
    <t>3124011993/4505045</t>
  </si>
  <si>
    <t xml:space="preserve">Argelia Portilla Vargas </t>
  </si>
  <si>
    <t>CL 52 92A 34 INT 9 APTO 202</t>
  </si>
  <si>
    <t>Salud Total</t>
  </si>
  <si>
    <t xml:space="preserve">No Registra </t>
  </si>
  <si>
    <t>Carlos Abel Barrera Infante</t>
  </si>
  <si>
    <t xml:space="preserve">Vocal </t>
  </si>
  <si>
    <t>CL 43BIS 78I 13 SUR</t>
  </si>
  <si>
    <t>CARBARGNAT@GMAIL.COM</t>
  </si>
  <si>
    <t>3102837834/8076137</t>
  </si>
  <si>
    <t>Carmen Omaira Yepes Gonzalez</t>
  </si>
  <si>
    <t>CL 42G 78F 35 SUR</t>
  </si>
  <si>
    <t>Compensar</t>
  </si>
  <si>
    <t>omis2908y@gmail.com</t>
  </si>
  <si>
    <t>3204171208/5639917</t>
  </si>
  <si>
    <t>Edilberto Martinez Frade</t>
  </si>
  <si>
    <t xml:space="preserve">Afiliado </t>
  </si>
  <si>
    <t>CL 42F 78 35 SUR</t>
  </si>
  <si>
    <t>Fanny Patricia Puin</t>
  </si>
  <si>
    <t>Delegada JAC USS Kennedy</t>
  </si>
  <si>
    <t>Cra 78 C 42 A 36 Sur</t>
  </si>
  <si>
    <t>SOLUCIONESEMPRESARIALESHERFAN@GMAIL.COM</t>
  </si>
  <si>
    <t>Francy Geradine Rodriguez Yepes</t>
  </si>
  <si>
    <t xml:space="preserve">CL 42G  78F 35 SUR </t>
  </si>
  <si>
    <t>GERIITALMSMV2510@HOTMAIL.COM</t>
  </si>
  <si>
    <t>3213227899/5639917</t>
  </si>
  <si>
    <t>Gladys Londoño</t>
  </si>
  <si>
    <t>Cra 78 C 42 B 36 Sur</t>
  </si>
  <si>
    <t>Herley Molano Garzon</t>
  </si>
  <si>
    <t xml:space="preserve">Fiscal </t>
  </si>
  <si>
    <t>HERLEYMOLANO@GMAIL.COM</t>
  </si>
  <si>
    <t xml:space="preserve">Jairo Moreno Villalba </t>
  </si>
  <si>
    <t>Vicepresidente</t>
  </si>
  <si>
    <t>KR 90A 45A 05 SUR</t>
  </si>
  <si>
    <t>SURA</t>
  </si>
  <si>
    <t>COPARTICIPAZ@HOTMAIL.COM</t>
  </si>
  <si>
    <t>3152467110/6045413</t>
  </si>
  <si>
    <t>Janeth Consuelo Lopez Sanabria</t>
  </si>
  <si>
    <t>Presidenta</t>
  </si>
  <si>
    <t>KR 78D 42C 08 SUR</t>
  </si>
  <si>
    <t>Famisanar</t>
  </si>
  <si>
    <t>jconsuelo1420@hotmail.com</t>
  </si>
  <si>
    <t>3103329553/4033476/
3014190795</t>
  </si>
  <si>
    <t>Jaqueline Sanabria Estevez</t>
  </si>
  <si>
    <t>CL 49 81G 10 SUR</t>
  </si>
  <si>
    <t>3125051907/4504757</t>
  </si>
  <si>
    <t xml:space="preserve">Jose Londoño Uribe </t>
  </si>
  <si>
    <t>Afiliado</t>
  </si>
  <si>
    <t xml:space="preserve">KR 78 42B BIS 36 SUR </t>
  </si>
  <si>
    <t>Kelly Johana Castillo Coronado</t>
  </si>
  <si>
    <t>DG 42 SUR 81C 08</t>
  </si>
  <si>
    <t>3132207503/4060435</t>
  </si>
  <si>
    <t xml:space="preserve">Maria del Pilar Quimbay Martin </t>
  </si>
  <si>
    <t xml:space="preserve">Kr 78  D Bis A No. 41G-39 </t>
  </si>
  <si>
    <t>pilyquimbay65@gmail.com</t>
  </si>
  <si>
    <t>Marcela Vargas Vargas</t>
  </si>
  <si>
    <t>CL 42F 78C 35 SUR</t>
  </si>
  <si>
    <t>3124352782/2739676</t>
  </si>
  <si>
    <t>Maria Alejandra Quintero Rozo</t>
  </si>
  <si>
    <t>KR 78D 41 SUR 58</t>
  </si>
  <si>
    <t>3046009130/4036358</t>
  </si>
  <si>
    <t xml:space="preserve">Maria Celsa Mesa Valencia </t>
  </si>
  <si>
    <t>KR 78C 42B 32 SUR  INT 6</t>
  </si>
  <si>
    <t>María Irma Ramírez Cruz</t>
  </si>
  <si>
    <t>Calle 43 Bis No 78I-28</t>
  </si>
  <si>
    <t xml:space="preserve">Ecopsos </t>
  </si>
  <si>
    <t>Maribel Carvajal Contreras</t>
  </si>
  <si>
    <t xml:space="preserve">Calle 42 C 78 B 03 </t>
  </si>
  <si>
    <t xml:space="preserve">Nubia Agudelo </t>
  </si>
  <si>
    <t>Olga Lucia Yepes Gonzalez</t>
  </si>
  <si>
    <t xml:space="preserve">Tesoresa </t>
  </si>
  <si>
    <t>CL 42B BIS 78D 03 SUR</t>
  </si>
  <si>
    <t>3133221775/56339917</t>
  </si>
  <si>
    <t>Olga Maria Robayo Gonzalez</t>
  </si>
  <si>
    <t>CL 1A SUR 72B 31</t>
  </si>
  <si>
    <t>olmaro1555@gmail.com</t>
  </si>
  <si>
    <t>3013830656/3107739378</t>
  </si>
  <si>
    <t xml:space="preserve">Sandra Patricia Ramirez Novoa </t>
  </si>
  <si>
    <t xml:space="preserve">CL 42Bis 78D 03 SUR </t>
  </si>
  <si>
    <t>3014695857/5648795</t>
  </si>
  <si>
    <t>Teresa Quintana</t>
  </si>
  <si>
    <t>TERESITA.QUINTANA@HOTMAIL.COM</t>
  </si>
  <si>
    <t>Yeimmy Carolina Castañeda Lopez</t>
  </si>
  <si>
    <t>3125935043/4521078</t>
  </si>
  <si>
    <t xml:space="preserve">Yolanda Martinez Riaño </t>
  </si>
  <si>
    <t>KR 73B 40 35 SUR</t>
  </si>
  <si>
    <t>Sanitas</t>
  </si>
  <si>
    <t>YOMARI67@YAHOO.COM</t>
  </si>
  <si>
    <t>ASOCIACION DE USUARIOS OCCIDENTE DE KENNEDY</t>
  </si>
  <si>
    <t xml:space="preserve">ELIGIO REY PLAZAS RINCON </t>
  </si>
  <si>
    <t xml:space="preserve">Alberto Burgos </t>
  </si>
  <si>
    <t>Miembro Asociación 
no hace parte de comisión de trabajo</t>
  </si>
  <si>
    <t>CL 43A 78G 10 SUR</t>
  </si>
  <si>
    <t xml:space="preserve">Alexander Sanchez Reyes </t>
  </si>
  <si>
    <t>KR 77K 44A 20 SUR</t>
  </si>
  <si>
    <t>ALEXANDER200352@HOTMAIL.COM</t>
  </si>
  <si>
    <t xml:space="preserve">/3125388774 </t>
  </si>
  <si>
    <t xml:space="preserve">Carlos Eduardo Gutierrez Malaver </t>
  </si>
  <si>
    <t xml:space="preserve"> SECRETARIO </t>
  </si>
  <si>
    <t xml:space="preserve">Carrera 81J No. 57- a 62 Sur </t>
  </si>
  <si>
    <t xml:space="preserve">gutigut85@yahoo.es </t>
  </si>
  <si>
    <t>7839724/ 3123534390</t>
  </si>
  <si>
    <t xml:space="preserve">Carmen Rocio Pardo Siempira </t>
  </si>
  <si>
    <t>KR 80A 58J 35 SUR</t>
  </si>
  <si>
    <t>PARDO1906@HOTMAIL.COM</t>
  </si>
  <si>
    <t xml:space="preserve">Carmenza Siempira Avellaneda </t>
  </si>
  <si>
    <t>Claudia Cecilia Garzón Naranjo</t>
  </si>
  <si>
    <t>CL 7A 70B 86</t>
  </si>
  <si>
    <t>cceciliagarzon@gmail.com</t>
  </si>
  <si>
    <t xml:space="preserve">Diana Angelica Martinez Arevalo </t>
  </si>
  <si>
    <t>CL 41A 79B 33 SUR</t>
  </si>
  <si>
    <t>4531556/2731234</t>
  </si>
  <si>
    <t>Diana Yolanda Arevalo Gutierrez</t>
  </si>
  <si>
    <t>CL 41B 79K 41 SUR</t>
  </si>
  <si>
    <t xml:space="preserve">Dora Ruth Benavides Perez </t>
  </si>
  <si>
    <r>
      <t xml:space="preserve">TESORERA
</t>
    </r>
    <r>
      <rPr>
        <sz val="10"/>
        <color rgb="FF000000"/>
        <rFont val="Arial"/>
        <family val="2"/>
      </rPr>
      <t xml:space="preserve">Comisión de Control Social </t>
    </r>
  </si>
  <si>
    <t>TV 78H 43A 41</t>
  </si>
  <si>
    <t>RUCYTA050@HOTMAIL.COM</t>
  </si>
  <si>
    <t xml:space="preserve">Edgar Orlando Arevalo Gutierrez </t>
  </si>
  <si>
    <t xml:space="preserve">CL 41A 79 33 SUR </t>
  </si>
  <si>
    <t>ORLANARAGUA@HOTMAIL.COM</t>
  </si>
  <si>
    <t>4531556/3123056292</t>
  </si>
  <si>
    <t xml:space="preserve">Eligio Rey Plazas Rincon </t>
  </si>
  <si>
    <t>KR 78F 43 83 SUR</t>
  </si>
  <si>
    <t>ELIGIOREY@HOTMAIL.COM</t>
  </si>
  <si>
    <t>2731060/3168615873</t>
  </si>
  <si>
    <t xml:space="preserve">Emma Sanchez Patiño </t>
  </si>
  <si>
    <t>CL 43 78D 46</t>
  </si>
  <si>
    <t>Fabio Hernan Pardo Orizco</t>
  </si>
  <si>
    <t>Delegado JAC Kennedy</t>
  </si>
  <si>
    <t>KRA 80A 58J 35 SUR</t>
  </si>
  <si>
    <t>FABIOHPARDO@HOTMAIL.COM</t>
  </si>
  <si>
    <t xml:space="preserve">Flor Alba Benavides Perez </t>
  </si>
  <si>
    <t>TV 78H 43A 41 SUR</t>
  </si>
  <si>
    <t xml:space="preserve">Frank Rey Benavides Perez </t>
  </si>
  <si>
    <t>Gerardo Caro</t>
  </si>
  <si>
    <t xml:space="preserve">DELEGADO COPACOS KENNEDY
</t>
  </si>
  <si>
    <t>7346702/3145113398</t>
  </si>
  <si>
    <t xml:space="preserve">Heriberto Arevalo Gutierrez </t>
  </si>
  <si>
    <t>CL 41A 79B 33</t>
  </si>
  <si>
    <t xml:space="preserve">Humberto Sastre </t>
  </si>
  <si>
    <t xml:space="preserve">
Comision de Convivencia </t>
  </si>
  <si>
    <t>CL 56 88H 71</t>
  </si>
  <si>
    <t>Medimas</t>
  </si>
  <si>
    <t>2659697/3132875814</t>
  </si>
  <si>
    <t xml:space="preserve">Ines Perilla Tribaldos </t>
  </si>
  <si>
    <t xml:space="preserve">NOREGISTRA </t>
  </si>
  <si>
    <t xml:space="preserve">Ingrid Rocio Buitrago Arevalo </t>
  </si>
  <si>
    <t xml:space="preserve"> NO REGISTRA </t>
  </si>
  <si>
    <t>4941596/3103256379</t>
  </si>
  <si>
    <t>Jaime  Montañez</t>
  </si>
  <si>
    <t>Carrera 74B No. 40A -41 Sur</t>
  </si>
  <si>
    <t xml:space="preserve">Janeth Rosas Sanchez </t>
  </si>
  <si>
    <t>Comision de Comunicaciones</t>
  </si>
  <si>
    <t>KR 43Bis  78D 46</t>
  </si>
  <si>
    <t xml:space="preserve">Jasbleidy  Esperanza  Burgos  Martinez </t>
  </si>
  <si>
    <t xml:space="preserve">Jeronimo Sanchez Reyes </t>
  </si>
  <si>
    <r>
      <t xml:space="preserve"> </t>
    </r>
    <r>
      <rPr>
        <sz val="10"/>
        <rFont val="Arial"/>
        <family val="2"/>
      </rPr>
      <t xml:space="preserve">
Comision de Control Social </t>
    </r>
  </si>
  <si>
    <t>KR 73B 6A 35</t>
  </si>
  <si>
    <t>4876174/3112669568</t>
  </si>
  <si>
    <t xml:space="preserve">Johana Milena Arevalo Gutierrez </t>
  </si>
  <si>
    <t>CL 41A 79 33 SUR    P2</t>
  </si>
  <si>
    <t>JHO-MIL@HOTMAIL.COM</t>
  </si>
  <si>
    <t>4531556/316</t>
  </si>
  <si>
    <t xml:space="preserve">Jose Maria Gutierrez Gaona </t>
  </si>
  <si>
    <t>KR 77B 43A 69</t>
  </si>
  <si>
    <t xml:space="preserve">Luz Magnolia Arango Vargas </t>
  </si>
  <si>
    <t xml:space="preserve">Carrera 78F No. 43 A 17 Sur </t>
  </si>
  <si>
    <t xml:space="preserve">Marco Alberto  Torres Delgado </t>
  </si>
  <si>
    <t>TRV 78 Nª 42 -61 S</t>
  </si>
  <si>
    <t>MARTORRESPAPA@GMAIL.COM</t>
  </si>
  <si>
    <t>Margarita Arevalo Gutierrez</t>
  </si>
  <si>
    <r>
      <rPr>
        <b/>
        <sz val="10"/>
        <color rgb="FF000000"/>
        <rFont val="Arial"/>
        <family val="2"/>
      </rPr>
      <t xml:space="preserve">VICEPRESIDENTA
</t>
    </r>
    <r>
      <rPr>
        <sz val="10"/>
        <color rgb="FF000000"/>
        <rFont val="Arial"/>
        <family val="2"/>
      </rPr>
      <t xml:space="preserve">Comision de Control Social </t>
    </r>
  </si>
  <si>
    <t>TV 78H 42 61 SUR</t>
  </si>
  <si>
    <t>MARGARITAAREVALOGUTIERREZ560@GMAIL.COM</t>
  </si>
  <si>
    <t>Marisol Benavides Perez</t>
  </si>
  <si>
    <r>
      <t>FISCAL</t>
    </r>
    <r>
      <rPr>
        <sz val="10"/>
        <rFont val="Arial"/>
        <family val="2"/>
      </rPr>
      <t xml:space="preserve">
Comisión de Planeación </t>
    </r>
  </si>
  <si>
    <t>MARISOL.BENAVIDES39@HOTMAIL.COM</t>
  </si>
  <si>
    <t>Nelly Mora</t>
  </si>
  <si>
    <t>Calle 41 Sur No. 82 B-18</t>
  </si>
  <si>
    <t>nellymora879@gmail.com</t>
  </si>
  <si>
    <t xml:space="preserve">Rosalba Peña Murcia </t>
  </si>
  <si>
    <t xml:space="preserve">
Comision de Control Social </t>
  </si>
  <si>
    <t>TV 78F BIS 43A 53</t>
  </si>
  <si>
    <t>rosalbapenamurcia@gmail.com</t>
  </si>
  <si>
    <t>Rosalbina Muñoz de Peña</t>
  </si>
  <si>
    <t>CL 40C 79 29</t>
  </si>
  <si>
    <t>ROSALBAPENAMURCIA@GMAIL.COM</t>
  </si>
  <si>
    <t>5723645/3115718163</t>
  </si>
  <si>
    <t xml:space="preserve">Sara Siempira Avellaneda </t>
  </si>
  <si>
    <t>Wiston  Gutierrez Gaona</t>
  </si>
  <si>
    <t>WISTONGUTIERREZ@YAHOO.EDU.ES</t>
  </si>
  <si>
    <t>ASOCIACIÓN DE USUARIOS DEL HOSPITAL FONTIBÓN "ASOUHFO"</t>
  </si>
  <si>
    <t xml:space="preserve">ANDREA RINCON UMAÑA </t>
  </si>
  <si>
    <t xml:space="preserve">MONICA ALEXANDRA AGUIRRE RUIZ  - REFERENTE DE PARTICIPACIÓN COMUNITARIA LOCALIDAD DE FONTIBÓN </t>
  </si>
  <si>
    <t>FECHA DE AFILIACIÓN (vinculacion)</t>
  </si>
  <si>
    <t xml:space="preserve"> Azaira de Romero </t>
  </si>
  <si>
    <t>5 años</t>
  </si>
  <si>
    <t>cra 111#23g-49</t>
  </si>
  <si>
    <t>capital salud</t>
  </si>
  <si>
    <t>Abraham Gonzalez Pueda</t>
  </si>
  <si>
    <t xml:space="preserve">6años </t>
  </si>
  <si>
    <t>Calle 16f  # 102-20</t>
  </si>
  <si>
    <t>Nueva Eps</t>
  </si>
  <si>
    <t xml:space="preserve">no tiene </t>
  </si>
  <si>
    <t>Andrea Rincon Umaña</t>
  </si>
  <si>
    <t>Presidenta - Planeación</t>
  </si>
  <si>
    <t>9 años</t>
  </si>
  <si>
    <t>calle 16h bis a # 104-13</t>
  </si>
  <si>
    <t>Unicajas</t>
  </si>
  <si>
    <t>andrea17lulu@hotmail.es</t>
  </si>
  <si>
    <t>Carlos Eduardo Acosta</t>
  </si>
  <si>
    <t xml:space="preserve">por definir </t>
  </si>
  <si>
    <t>Nuevo</t>
  </si>
  <si>
    <t>Calle 22 J # 104 A -17</t>
  </si>
  <si>
    <t>Carlos Eduardo Zapata Gomez</t>
  </si>
  <si>
    <t>Secretario - Salud</t>
  </si>
  <si>
    <t xml:space="preserve">21 años </t>
  </si>
  <si>
    <t>cra 96g bis a #16d-24</t>
  </si>
  <si>
    <t>carza356@yahoo.es</t>
  </si>
  <si>
    <t>Carlos Julio Barragan Barragan</t>
  </si>
  <si>
    <t xml:space="preserve">planeacion </t>
  </si>
  <si>
    <t>CLL 23D # 107-39</t>
  </si>
  <si>
    <t>Carmen Sofia Duran Mendoza</t>
  </si>
  <si>
    <t>Salud</t>
  </si>
  <si>
    <t>15 años</t>
  </si>
  <si>
    <t>CR 96 BIS B  25 G 08</t>
  </si>
  <si>
    <t>Cecilia Castañeda Gonzalez</t>
  </si>
  <si>
    <t>Conciliacion y convivencia</t>
  </si>
  <si>
    <t xml:space="preserve">CRA 96BIS B #25G-08 </t>
  </si>
  <si>
    <t>Cecilia Forero de Rocha</t>
  </si>
  <si>
    <t>16 años</t>
  </si>
  <si>
    <t>CLL 23C # 108-70</t>
  </si>
  <si>
    <t>3142233965 - 2980934</t>
  </si>
  <si>
    <t>Delfina Diaz Alvarez</t>
  </si>
  <si>
    <t>comunicaciones</t>
  </si>
  <si>
    <t>CR 112A 20 B 33</t>
  </si>
  <si>
    <t>4años</t>
  </si>
  <si>
    <t>Fabiola Caro Castañeda</t>
  </si>
  <si>
    <t>Control social</t>
  </si>
  <si>
    <t>8 años</t>
  </si>
  <si>
    <t>CRA 102A # 24F-11</t>
  </si>
  <si>
    <t>fabiolacarocastaneda@gmail.com</t>
  </si>
  <si>
    <t xml:space="preserve">German Enrique  Rodiguez Barrragan </t>
  </si>
  <si>
    <t>CRA 103 A bis 16 H -38</t>
  </si>
  <si>
    <t>ger.bar1944@hotmail.com</t>
  </si>
  <si>
    <t>Hugo Jairo Gonzales Cruz</t>
  </si>
  <si>
    <t>Representante JAC Planeación</t>
  </si>
  <si>
    <t>4 años</t>
  </si>
  <si>
    <t>CLL 22G # 98A-29</t>
  </si>
  <si>
    <t>gerencia@decorandes.com</t>
  </si>
  <si>
    <t>Idali del Rosario Pinzon de Vargas</t>
  </si>
  <si>
    <t>2 años</t>
  </si>
  <si>
    <t>CL 23 C  108 70</t>
  </si>
  <si>
    <t>Jose Dimas Rodriguez</t>
  </si>
  <si>
    <t xml:space="preserve">Leonilde Camelo </t>
  </si>
  <si>
    <t xml:space="preserve">CLL 23B # 103A -25 </t>
  </si>
  <si>
    <t>Luz Marina Quintero de Diaz</t>
  </si>
  <si>
    <t>CLL22 H # 105-15</t>
  </si>
  <si>
    <t>Maria Gladys Sanchez Lopez</t>
  </si>
  <si>
    <t>14 años</t>
  </si>
  <si>
    <t>CLL 18 # 96H -57</t>
  </si>
  <si>
    <t>gladysmariposas2651@gmail.com</t>
  </si>
  <si>
    <t>34 años</t>
  </si>
  <si>
    <t>320 3091908</t>
  </si>
  <si>
    <t xml:space="preserve">Martha Bustos </t>
  </si>
  <si>
    <t>cra 111# 23g-33</t>
  </si>
  <si>
    <t xml:space="preserve">martinacelemi@gmail.com </t>
  </si>
  <si>
    <t>Martha Valderrama Rozo</t>
  </si>
  <si>
    <t>Tesoresa -Convivencia y Concilación</t>
  </si>
  <si>
    <t>CRA 119A # 23-39</t>
  </si>
  <si>
    <t>valderrama.martha@hotmail.com</t>
  </si>
  <si>
    <t>1 año</t>
  </si>
  <si>
    <t>Yadira Portacio G.</t>
  </si>
  <si>
    <t>Vicepresidenta - Control Social</t>
  </si>
  <si>
    <t>CLL 23B # 113 - 79 INT 18 APAR 335</t>
  </si>
  <si>
    <t>ASOCIACIÓN DE USUARIOS ASOSUR</t>
  </si>
  <si>
    <t>JOSÉ DARIO HENAO VARGAS</t>
  </si>
  <si>
    <t xml:space="preserve">SAID LOZANO TIBAQUIRÁ  - REFERENTE DE PARTICIPACIÓN COMUNITARIA LOCALIDAD DE PUENTE ARANDA </t>
  </si>
  <si>
    <t>Aida Pilar Navarrete Buitrago</t>
  </si>
  <si>
    <t>51771108</t>
  </si>
  <si>
    <t>KR 81G 48A 08</t>
  </si>
  <si>
    <t>albingatoa@gmail.com</t>
  </si>
  <si>
    <t xml:space="preserve">3118959139 / 3142801269 </t>
  </si>
  <si>
    <t>Ana Felisa Vargas Cubides</t>
  </si>
  <si>
    <t>Tesorera</t>
  </si>
  <si>
    <t>CL 45 sur 72R 61</t>
  </si>
  <si>
    <t xml:space="preserve">afvargas52@yahoo.com </t>
  </si>
  <si>
    <t>Berenice Rivera De Castillo</t>
  </si>
  <si>
    <t>Convivencia y Concilicación</t>
  </si>
  <si>
    <t>KR 86D 0 10 sur</t>
  </si>
  <si>
    <t>depositodecastillo@hotmail.com</t>
  </si>
  <si>
    <t>3142636606/8147876</t>
  </si>
  <si>
    <t>41604812</t>
  </si>
  <si>
    <t>Blanca Stella Palmar de Villamarin</t>
  </si>
  <si>
    <t>KR 84 34 11 Sur</t>
  </si>
  <si>
    <t>Clara Mercedes Perdomo Gonzalez</t>
  </si>
  <si>
    <t>41656619</t>
  </si>
  <si>
    <t>Coord. Planeación</t>
  </si>
  <si>
    <t>KR 78B 33A 05 Sur</t>
  </si>
  <si>
    <t>claramperdomog@hotmail.com</t>
  </si>
  <si>
    <t>Edilma Cruz Callejas</t>
  </si>
  <si>
    <t>KR 86G 42F 10 sur</t>
  </si>
  <si>
    <t>Angieyu1021@hotmail.com</t>
  </si>
  <si>
    <t>Elsa González Wilches</t>
  </si>
  <si>
    <t>CL 38D 90A 90</t>
  </si>
  <si>
    <t>3042821193/3124015367</t>
  </si>
  <si>
    <t>KR 82A 06 37</t>
  </si>
  <si>
    <t>3145113398 / 7346702</t>
  </si>
  <si>
    <t xml:space="preserve">Gladiz   Cortés Acosta </t>
  </si>
  <si>
    <t>20684913</t>
  </si>
  <si>
    <t>KR 72L 34 34 sur</t>
  </si>
  <si>
    <t>Colsanitas</t>
  </si>
  <si>
    <t>01.zcortesg24@gmail.com
dizcortesg21@gmail.com</t>
  </si>
  <si>
    <t>Gloría Isabel Adame</t>
  </si>
  <si>
    <t>51763683</t>
  </si>
  <si>
    <t>JAC 
Planeación</t>
  </si>
  <si>
    <t>CL 87I  26 76 sur</t>
  </si>
  <si>
    <t>gloriaisabeladame@gmail.com</t>
  </si>
  <si>
    <t>3174753082 / 2999274</t>
  </si>
  <si>
    <t>Jorge Villamarin Hernandez</t>
  </si>
  <si>
    <t>19165011</t>
  </si>
  <si>
    <t>j.v.pinturas@hotmail.com</t>
  </si>
  <si>
    <t>Jose Dario Henao Vargas</t>
  </si>
  <si>
    <t>79972913</t>
  </si>
  <si>
    <t>CL 34Bis A sur 91C 16</t>
  </si>
  <si>
    <t>josedariohenaovargas1@gmail.com</t>
  </si>
  <si>
    <t>3158150546/7352263</t>
  </si>
  <si>
    <t>Juan Carlos Rincón</t>
  </si>
  <si>
    <t>79799411</t>
  </si>
  <si>
    <t>CLL 5A 87F 07</t>
  </si>
  <si>
    <t xml:space="preserve">Ligía María Angarita </t>
  </si>
  <si>
    <t>51669621</t>
  </si>
  <si>
    <t>Coord. Convivencia y Conciliación</t>
  </si>
  <si>
    <t>KRA 86F 5A 18</t>
  </si>
  <si>
    <t>Maria Elena Villalobos</t>
  </si>
  <si>
    <t>Coord. Salud</t>
  </si>
  <si>
    <t>KR 78H 57H 10 sur</t>
  </si>
  <si>
    <t>Sura</t>
  </si>
  <si>
    <t>alura12@gmail.com</t>
  </si>
  <si>
    <t>7785241/3133192428</t>
  </si>
  <si>
    <t>Maria Esther Preciado Urbano</t>
  </si>
  <si>
    <t>23458501</t>
  </si>
  <si>
    <t>Coord. Control Social</t>
  </si>
  <si>
    <t>Cl  47A 82 34 sur</t>
  </si>
  <si>
    <t>esther.preciado46@gmail.com</t>
  </si>
  <si>
    <t>3133424340 / 3148461598</t>
  </si>
  <si>
    <t>María Graciela Males Bolaños</t>
  </si>
  <si>
    <t>36278883</t>
  </si>
  <si>
    <t xml:space="preserve">KRA 93C 42G 69 </t>
  </si>
  <si>
    <t>gracielamalez1965@gmail.com</t>
  </si>
  <si>
    <t>María Santos Novoa</t>
  </si>
  <si>
    <t>52047103</t>
  </si>
  <si>
    <t>KRA 97A 38 47 SUR</t>
  </si>
  <si>
    <t>marianovoa734@gmail.com</t>
  </si>
  <si>
    <t>3184706972/3144814870</t>
  </si>
  <si>
    <t>Manuel Humberto Acosta</t>
  </si>
  <si>
    <t>79496545</t>
  </si>
  <si>
    <t>CRA 87 I 26 11</t>
  </si>
  <si>
    <t>Martha Isabel Lesmes Daza</t>
  </si>
  <si>
    <t>CLL 34 BIS A 91C 16 Sur</t>
  </si>
  <si>
    <t>tuchisbs@gmail.com</t>
  </si>
  <si>
    <t>3133408947/3197898081</t>
  </si>
  <si>
    <t>Martha Lucia Torrijos Briceño</t>
  </si>
  <si>
    <t>KR 98A 42F 23</t>
  </si>
  <si>
    <t xml:space="preserve">Famisanar </t>
  </si>
  <si>
    <t>Coord. Comunicaciones</t>
  </si>
  <si>
    <t>mauricioestevezkennedy@gmail.com</t>
  </si>
  <si>
    <t xml:space="preserve">Miguel Angel Useche </t>
  </si>
  <si>
    <t>19160484</t>
  </si>
  <si>
    <t>KR 87F 2A 38</t>
  </si>
  <si>
    <t>m.a_useche@hotmail.com</t>
  </si>
  <si>
    <t>Nataly Julieth Montañez</t>
  </si>
  <si>
    <t>Fiscal</t>
  </si>
  <si>
    <t>KR 80 20 10 Sur</t>
  </si>
  <si>
    <t>nathalydurin@hotmail.com</t>
  </si>
  <si>
    <t>Nohema Moreno Palacio</t>
  </si>
  <si>
    <t>CL 37A SUR 90-68</t>
  </si>
  <si>
    <t>nohemamoreno@hotmail.com</t>
  </si>
  <si>
    <t>Nuvia Patricia Bustos Goyeneche</t>
  </si>
  <si>
    <t>52075118</t>
  </si>
  <si>
    <t>TV 78A 40F 93 sur</t>
  </si>
  <si>
    <t>nuvi1931@hotmail.com</t>
  </si>
  <si>
    <t>4501753 / 3224180552</t>
  </si>
  <si>
    <t>Olga Lucia Santiago G.</t>
  </si>
  <si>
    <t>Secretaria</t>
  </si>
  <si>
    <t>KR 81B 47B 30 Sur</t>
  </si>
  <si>
    <t>olsg.arb@gmail.com</t>
  </si>
  <si>
    <t>Yolanda Riaño Gómez</t>
  </si>
  <si>
    <t>CRA 77R 51A 38 SUR</t>
  </si>
  <si>
    <t>Wilson Palacios  Daza</t>
  </si>
  <si>
    <t>11346562</t>
  </si>
  <si>
    <t>Vicepresidente
Comunicaciones</t>
  </si>
  <si>
    <t xml:space="preserve">KR 88H 40 50 sur </t>
  </si>
  <si>
    <t>Sisben</t>
  </si>
  <si>
    <t>wilsonpalacios07@hotmail.com</t>
  </si>
  <si>
    <t>Martha Palacios Daza</t>
  </si>
  <si>
    <t>Cra 88 H 40 50 sur</t>
  </si>
  <si>
    <t>marthalucia815@hotmail.com</t>
  </si>
  <si>
    <t>Mariela Cardenas</t>
  </si>
  <si>
    <t>29/19/1963</t>
  </si>
  <si>
    <t>KR 87 BIS A 42 G 30 SUR PI 1</t>
  </si>
  <si>
    <t>Eva Maria Ibañez</t>
  </si>
  <si>
    <t>KR 81 J # 47 B SUR - 52 PI 1</t>
  </si>
  <si>
    <t>ASOCIACION DE USUARIOS ASOARANDA</t>
  </si>
  <si>
    <t>GLORIA STELLA GARZON</t>
  </si>
  <si>
    <t xml:space="preserve">SAID LOZANO TIBAQUIRÁ - REFERENTE DE PARTICIPACIÓN COMUNITARIA LOCALIDAD DE PUENTE ARANDA </t>
  </si>
  <si>
    <t>Salud Publica</t>
  </si>
  <si>
    <t>Alfonso Parra Briceño</t>
  </si>
  <si>
    <t xml:space="preserve">Puente Aranda </t>
  </si>
  <si>
    <t>KR 45  4  23</t>
  </si>
  <si>
    <t>NO</t>
  </si>
  <si>
    <t>8617255 / 3152153662</t>
  </si>
  <si>
    <t>Ángela Patricia Morales Castañeda</t>
  </si>
  <si>
    <t>CLL 1C BIS 31B 43</t>
  </si>
  <si>
    <t>moralesabc936@gmail.com</t>
  </si>
  <si>
    <t>Ana Rocio Pava</t>
  </si>
  <si>
    <t>KR 32 19B 20</t>
  </si>
  <si>
    <t>Gloria Stella Garzon</t>
  </si>
  <si>
    <t>KR 44  4F 19</t>
  </si>
  <si>
    <t>gloriaestel20@yahoo.com</t>
  </si>
  <si>
    <t>María Ignacia Ariza de Querebín</t>
  </si>
  <si>
    <t>Myriam Parra Martinez</t>
  </si>
  <si>
    <t xml:space="preserve">Delegada a la JAC </t>
  </si>
  <si>
    <t>TV 52B  1B 79</t>
  </si>
  <si>
    <t>Nancy Rojas Cardenas</t>
  </si>
  <si>
    <t>Vicepresidenta</t>
  </si>
  <si>
    <t>Rita Rojas Aguilar</t>
  </si>
  <si>
    <t>Cra 44 4 F 19 Sur</t>
  </si>
  <si>
    <t>Luz Marina Bello</t>
  </si>
  <si>
    <t>CL 20 SUR  52 C 38</t>
  </si>
  <si>
    <t>Maria Teresa  Castaño Bermudez</t>
  </si>
  <si>
    <t>Coordinadora comisión de Mujer y género</t>
  </si>
  <si>
    <t>CL 1 52 46</t>
  </si>
  <si>
    <t>Maria Bolivia Parra Villalba</t>
  </si>
  <si>
    <t xml:space="preserve">ASU PABLOVI 40
ASU BOSA 35
ASU OCCID KENNEDY 35
ASUKEN 27
ASUHFO 24
ASOSUR 33
ASOARANDA 12
COPACOS BOSA 29
COPACOS FONTIBON 25
COPACOS KENNEDY 33
COPACOS PUENTE ARANDA 21
JALBOSA 6
JAL PABLOVI 6
JAL FONTIBON 5
JAL KENNEDY 5
JAL SUR 7
</t>
  </si>
  <si>
    <t>SINDICATO</t>
  </si>
  <si>
    <t xml:space="preserve">DIRECCIÓN </t>
  </si>
  <si>
    <t>AGRECONDUCTORES</t>
  </si>
  <si>
    <t>EDGAR ALIRIO PRADA VELANDIA</t>
  </si>
  <si>
    <t>Carrera 37 N°25A - 33</t>
  </si>
  <si>
    <t>agreconductores@yahoo.es</t>
  </si>
  <si>
    <t xml:space="preserve">ANEC - ASOCIACIÓN NACIONAL DE ENFERMERAS DE COLOMBIA </t>
  </si>
  <si>
    <t>ASITCONSALUD - ASOCIACIÓN NACIONAL SINDICAL DE TRABAJADORES Y SERVIDORES PÚBLICOS DE LA SALUD</t>
  </si>
  <si>
    <t>LUZ MÉRIDA MORENO</t>
  </si>
  <si>
    <t>asitconsaludb@gmail.com</t>
  </si>
  <si>
    <t>ASOCIACION COLOMBIANA DE INSTRUMENTADORES QUIRURGICOS ACITEQ</t>
  </si>
  <si>
    <t>MARTHA JANNET RUBIO MORENO</t>
  </si>
  <si>
    <t>Calle 50 #8-27 Of. 703</t>
  </si>
  <si>
    <t>ASOCIACION NACIONAL DE TRABAJADORES DEL SISTEMA GENERAL DE SALUD - ASOSISALUD</t>
  </si>
  <si>
    <t>JUAN DANIEL MONROY</t>
  </si>
  <si>
    <t>Av Jimenez No 8-74 centro</t>
  </si>
  <si>
    <t>asosisalud@gmail.com; asosisaludnacional@hotmail.com</t>
  </si>
  <si>
    <t>ASSESALUD -  AGREMIACION SINDICAL DEL SECTOR SALUD</t>
  </si>
  <si>
    <t>SIMO - SINDICATO DE MÉDICOS Y ODONTÓLOGOS DE BOGOTA</t>
  </si>
  <si>
    <t xml:space="preserve">NANCY WILCHES DE OROZCO </t>
  </si>
  <si>
    <t>MARIA DORIS GONZALEZ</t>
  </si>
  <si>
    <t>SINDISTRITALES - SINDICATO DE TRABAJADORES DEL DISTRITO DE BOGOTA</t>
  </si>
  <si>
    <t xml:space="preserve">SINTRAHOSKEN </t>
  </si>
  <si>
    <t>LUIS EDUARDO SANCHEZ ORTIZ</t>
  </si>
  <si>
    <t>UNION NACIONAL DE TRABAJADORES DEL ESTADO Y LOS SERVICIOS PUBLICOS DE COLOMBIA "UTRADEC-CGT""</t>
  </si>
  <si>
    <t>PERCY OYOLA PALOMÁ</t>
  </si>
  <si>
    <t>Cra 7 No. 12-25, Piso 10</t>
  </si>
  <si>
    <t>utradec.cgt@gmail.com</t>
  </si>
  <si>
    <t>EPS</t>
  </si>
  <si>
    <t>COMPENSAR</t>
  </si>
  <si>
    <t>SANDRA CARDENAS</t>
  </si>
  <si>
    <t xml:space="preserve">CONTRATACION </t>
  </si>
  <si>
    <t>spcardenasg@compensarsalud.com</t>
  </si>
  <si>
    <t>SALUD TOTAL</t>
  </si>
  <si>
    <t>PABLO ALVEAR</t>
  </si>
  <si>
    <t xml:space="preserve">PROFESIONAL RED Y CONTRATACION </t>
  </si>
  <si>
    <t>PabloAB@saludtotal.com.co</t>
  </si>
  <si>
    <t>FAMISANAR</t>
  </si>
  <si>
    <t>LISSETH BIBIANA REYES ROLDAN</t>
  </si>
  <si>
    <t xml:space="preserve">EJECUTIVO CONTRATACION </t>
  </si>
  <si>
    <t>lreyes@famisanar.com.co</t>
  </si>
  <si>
    <t>CAPITAL SALUD</t>
  </si>
  <si>
    <t>MARCELA BRON</t>
  </si>
  <si>
    <t>GERENTE</t>
  </si>
  <si>
    <t>gerenciageneral@capitalsalud.gov.co</t>
  </si>
  <si>
    <t>LUISA FERNANDA BALLESTEROS</t>
  </si>
  <si>
    <t xml:space="preserve">DIRECTORA CONTRATACION </t>
  </si>
  <si>
    <t>ANGELA MARIA AREVALO SALAMANCA</t>
  </si>
  <si>
    <t>DIRECTORA REGIONAL</t>
  </si>
  <si>
    <t>CAPITAL SALUD EPS 
NUEVA EPS
COMPENSAR EPS
SANITAS EPS
ASMET SALUD
FONDO FINANCIERO DISTRITAL
ARL SURA
COOSALUD
POSITIVA ARL</t>
  </si>
  <si>
    <t>DIRECCION</t>
  </si>
  <si>
    <t>CR 69 N° 47 - 34, Torre B - Piso 3</t>
  </si>
  <si>
    <t>Cra 67 # 4G 67 barrio pradera</t>
  </si>
  <si>
    <t>Cra. 13 A 77 A 63</t>
  </si>
  <si>
    <t>Cra 69  47 34</t>
  </si>
  <si>
    <r>
      <t>carrera 85K No.</t>
    </r>
    <r>
      <rPr>
        <sz val="15"/>
        <color rgb="FF1F1F1F"/>
        <rFont val="Calibri"/>
        <family val="2"/>
        <scheme val="minor"/>
      </rPr>
      <t> </t>
    </r>
    <r>
      <rPr>
        <sz val="15"/>
        <color rgb="FF040C28"/>
        <rFont val="Calibri"/>
        <family val="2"/>
        <scheme val="minor"/>
      </rPr>
      <t>46A-66</t>
    </r>
  </si>
  <si>
    <t>Cra 7 # 35-23</t>
  </si>
  <si>
    <t>DIRECTORIO DE INSTITUCIONES DE EDUCACIÓN SUPERIOR 2025</t>
  </si>
  <si>
    <t>INSTITUCIÓN EDUCATIVA</t>
  </si>
  <si>
    <t>PROGRAMA ACADÉMICO</t>
  </si>
  <si>
    <t xml:space="preserve">CORREO ELECTRÓNICO 1 </t>
  </si>
  <si>
    <t>CORREO ELECTRÓNICO 2</t>
  </si>
  <si>
    <t>NÚMERO DE TÉLEFONO</t>
  </si>
  <si>
    <t xml:space="preserve">CORPORACIÓN UNIVERSITARIA IBEROAMERICANA </t>
  </si>
  <si>
    <t>SANDY ALFONSO LESMES</t>
  </si>
  <si>
    <t>COORDINADORA DE PRÁCTICAS</t>
  </si>
  <si>
    <t>FONOAUDIOLOGÍA</t>
  </si>
  <si>
    <t>sandy.alfonso@ibero.edu.co</t>
  </si>
  <si>
    <t>coordinacionpracticasalud@ibero.edu.co</t>
  </si>
  <si>
    <t>ROSA CAROLINA AGUIRRE TIJARO</t>
  </si>
  <si>
    <t>FISIOTERAPIA</t>
  </si>
  <si>
    <t>rosa.aguirre@docente.ibero.edu.co</t>
  </si>
  <si>
    <t>raguirret@iberoamericana.edu.co</t>
  </si>
  <si>
    <t>FUNDACIÓN UNIVERSITARIA DEL ÁREA ANDINA - FUAA</t>
  </si>
  <si>
    <t>PAOLA RUIZ DÍAZ</t>
  </si>
  <si>
    <t>DECANA FACULTAD DE CIENCIAS DE SALUD Y DEL DEPORTE</t>
  </si>
  <si>
    <t>FACULTAD DE CIENCIAS DE LA SALUD Y DEL DEPORTE</t>
  </si>
  <si>
    <t>DIANA MARTÍNEZ PABÓN</t>
  </si>
  <si>
    <t>COORDINADORA GENERAL DE PRÁCTICAS</t>
  </si>
  <si>
    <t>lmartinez294@areandina.edu.co</t>
  </si>
  <si>
    <t>CLAUDIA ESPERANZA CASTIBLANCO</t>
  </si>
  <si>
    <t>COORDINADORA DE CONVENIOS INTERINSTITUCIONALES</t>
  </si>
  <si>
    <t>ccastiblanco4@areandina.edu.co</t>
  </si>
  <si>
    <t>BILLY ANDRÉS ROMERO SANDOVAL</t>
  </si>
  <si>
    <t>COORDINADOR ACADÉMICO DE PRÁCTICAS</t>
  </si>
  <si>
    <t>INSTRUMENTACIÓN QUIRÚRGICAS</t>
  </si>
  <si>
    <t>biromero@areandina.edu.co</t>
  </si>
  <si>
    <t>mpatinos@areandina.edu.co</t>
  </si>
  <si>
    <t>ANA MILENA MOLANO PARRA</t>
  </si>
  <si>
    <t xml:space="preserve">COORDINADOR DE PRÁCTICAS </t>
  </si>
  <si>
    <t>ENFERMERÍA</t>
  </si>
  <si>
    <t>amolano21@areandina.edu.co</t>
  </si>
  <si>
    <t>practicasenfermeria@areandina.edu.co</t>
  </si>
  <si>
    <t>YOHANNA MANRIQUE SANDOVAL</t>
  </si>
  <si>
    <t xml:space="preserve">PROFESIONAL DOCENCIA SERVICIO </t>
  </si>
  <si>
    <t>JAIME ANDRES ORJUELA CUERVO</t>
  </si>
  <si>
    <t>TECNOLOGÍA EN RADIOLOGÍA E IMÁGENES DIAGNOSTICAS</t>
  </si>
  <si>
    <t>jaorjuela@areandina.edu.co</t>
  </si>
  <si>
    <t>practicasradiobta@areandina.edu.co</t>
  </si>
  <si>
    <t>DIEGO FORERO</t>
  </si>
  <si>
    <t>LÍDER DE INVESTIGACIÓN FACULTAD DE CIENCIAS DE LA SALUD Y DEL DEPORTE</t>
  </si>
  <si>
    <t>dforero41@areandina.edu.co</t>
  </si>
  <si>
    <t>FUNDACIÓN UNIVERSITARIA DE CIENCIAS DE LA SALUD - FUCS</t>
  </si>
  <si>
    <t>LIGIA GARZÓN MORALES</t>
  </si>
  <si>
    <t>COORDINADORA CONVENIOS DOCENCIA SERVICIO</t>
  </si>
  <si>
    <t>PREGRADO Y POSGRADO</t>
  </si>
  <si>
    <t>convenios.institucionales@fucsalud.edu.co</t>
  </si>
  <si>
    <t>3202229697 - 3043787285</t>
  </si>
  <si>
    <t>INGRID SILVA FAJARDO</t>
  </si>
  <si>
    <t xml:space="preserve">COORDINADORA ACADÉMICA </t>
  </si>
  <si>
    <t>coordinacion.academica@fucsalud.edu.co</t>
  </si>
  <si>
    <t>isilva@fucsalud.edu.co</t>
  </si>
  <si>
    <t>FUNDACIÓN UNIVERSITARIA SANITAS</t>
  </si>
  <si>
    <t>OLGA LUCIA SUAREZ ROMERO</t>
  </si>
  <si>
    <t xml:space="preserve">COORDINADORA DE CONVENIOS </t>
  </si>
  <si>
    <t>MEDICINA</t>
  </si>
  <si>
    <t>olsuarezro@unisanitas.edu.co</t>
  </si>
  <si>
    <t>ALBA JANETH CAICEDO GUIO</t>
  </si>
  <si>
    <t>COORDINADORA INTERNADO</t>
  </si>
  <si>
    <t>ajcaicedo@unisanitas.edu.co</t>
  </si>
  <si>
    <t>ANGELA NATHALIA VARGAS STERLING</t>
  </si>
  <si>
    <t>GESTORA DE PRÁCTICAS FORMATIVAS</t>
  </si>
  <si>
    <t>anvargasst@unisanitas.edu.co</t>
  </si>
  <si>
    <t xml:space="preserve">FUNDACIÓN UNIVERSITARIA SAN MARTÍN </t>
  </si>
  <si>
    <t>CLARA JUDITH BENAVIDES VILLAMARIN</t>
  </si>
  <si>
    <t>DECANA FACULTAD CIENCIAS DE LA SALUD</t>
  </si>
  <si>
    <t>FACULTAD DE CIENCIAS DE LA SALUD</t>
  </si>
  <si>
    <t xml:space="preserve">clara.benavides@sanmartin.edu.co </t>
  </si>
  <si>
    <t xml:space="preserve">ANGELICA MARIA PUENTES SALAZAR </t>
  </si>
  <si>
    <t>COORDINADORA CLÍNICAS MÉDICAS</t>
  </si>
  <si>
    <t>clinicas.medicinabogota@sanmartin.edu.co</t>
  </si>
  <si>
    <t xml:space="preserve">DAISY FORERO </t>
  </si>
  <si>
    <t>ASISTENTE</t>
  </si>
  <si>
    <t>INGRID ESTHER VÁSQUEZ ISENIA</t>
  </si>
  <si>
    <t>PROFESIONAL ADMINISTRATIVO</t>
  </si>
  <si>
    <t xml:space="preserve">administrativa.saludbogota@sanmartin.edu.co </t>
  </si>
  <si>
    <t xml:space="preserve">apoyodecsaludbogota@sanmartin.edu.co </t>
  </si>
  <si>
    <t>3003282608 - 3193084966</t>
  </si>
  <si>
    <t>UNIVERSIDAD ANTONIO NARIÑO - UAN</t>
  </si>
  <si>
    <t>COORDINADORA DE INTERNADOS</t>
  </si>
  <si>
    <t>internado.medicina@uan.edu.co</t>
  </si>
  <si>
    <t>CAROLINA GÓMEZ NUÑEZ</t>
  </si>
  <si>
    <t>COORDINADORA DE PRÁTICAS CLÍNICAS</t>
  </si>
  <si>
    <t>clinicas.medicina@uan.edu.co</t>
  </si>
  <si>
    <t>LUISA FERNANDA MELGUIZO DÍAZ</t>
  </si>
  <si>
    <t>COORDINADORA ESPECIALIZACIÓN EN ENFERMERÍA MATERNO PERINATAL</t>
  </si>
  <si>
    <t>ESPECIALIZACIÓN EN ENFERMERÍA MATERNO PERINATAL</t>
  </si>
  <si>
    <t>coordinacion.especializacion.materno@uan.edu.co</t>
  </si>
  <si>
    <t>secretaria.enfermeria@uan.edu.co</t>
  </si>
  <si>
    <t>ELENA PATRICIA GUTIERREZ GUERRERO</t>
  </si>
  <si>
    <t>COORDINADORA PRÁCTICAS</t>
  </si>
  <si>
    <t>coordinador.practicas.enfermeria@uan.edu.co</t>
  </si>
  <si>
    <t>elgutierrez81@uan.edu.co</t>
  </si>
  <si>
    <t>UNIVERSIDAD DE CIENCIAS APLICADAS Y AMBIENTALES - UDCA</t>
  </si>
  <si>
    <t>JOSÉ DEL CARMEN MONGUÍ PINILLA</t>
  </si>
  <si>
    <t>COORDINADOR INTERNADO</t>
  </si>
  <si>
    <t>jomongui@udca.edu.co</t>
  </si>
  <si>
    <t>ROMÁN ALBERTO FERRER SALAS</t>
  </si>
  <si>
    <t>COORDINADOR DE CIENCIAS CLÍNICAS</t>
  </si>
  <si>
    <t xml:space="preserve">rferrer.s@udca.edu.co  </t>
  </si>
  <si>
    <t>LILIAN ROCIO GÁMEZ JARA</t>
  </si>
  <si>
    <t>COORDINADORA ESPECIALIZACIONES MÉDICO - QUIRÚRGICAS</t>
  </si>
  <si>
    <t>ESPECIALIZACIÓN EN MEDICINA FAMILIAR</t>
  </si>
  <si>
    <t>espmedicoquirurgicas@udca.edu.co</t>
  </si>
  <si>
    <t>lilgamez@udca.edu.co</t>
  </si>
  <si>
    <t xml:space="preserve">JAIRO HERNAN </t>
  </si>
  <si>
    <t>NANCI CAROLA DÍAZ CAMARGO</t>
  </si>
  <si>
    <t>COORDINADORA ACADÉMICA Y ADMINISTRATIVA</t>
  </si>
  <si>
    <t>ndiaz.c@udca.edu.co</t>
  </si>
  <si>
    <t>UNIVERSIDAD COOPERATIVA DE COLOMBIA</t>
  </si>
  <si>
    <t>SANDRA JIMENA CHARRY CASTELLANOS</t>
  </si>
  <si>
    <t>COORDINADORA DOCENCIA SERVICIO</t>
  </si>
  <si>
    <t>sandra.charryc@ucc.edu.co</t>
  </si>
  <si>
    <t>MARTHA LÓPEZ FAJARDO</t>
  </si>
  <si>
    <t>DECANA FACULTAD DE ODONTOLOGÍA</t>
  </si>
  <si>
    <t>ODONTOLOGÍA</t>
  </si>
  <si>
    <t>KATHERINE GOMEZ GUEVARA</t>
  </si>
  <si>
    <t>COORDINADORA ACADÉMICA INTERNADO ROTATORIO</t>
  </si>
  <si>
    <t>katherine.gomezgue@campusucc.edu.co</t>
  </si>
  <si>
    <t>UNIVERSIDAD COLEGIO MAYOR DE CUNDINAMARCA</t>
  </si>
  <si>
    <t>YURANY DUARTE TORRES</t>
  </si>
  <si>
    <t>DOCENTE CON FUNCIONES DE COORDINACIÓN DE PRÁCTICA FORMATIVA</t>
  </si>
  <si>
    <t>BACTERIOLOGÍA Y LABORATORIO CLÍNICO</t>
  </si>
  <si>
    <t>yduartet@unicolmayor.edu.co</t>
  </si>
  <si>
    <t>OMAIRA YANETH LOPEZ CASTRO</t>
  </si>
  <si>
    <t>oylopez@unicolmayor.edu.co</t>
  </si>
  <si>
    <t>KAREN ANDREA CUBILLOS ABELLO</t>
  </si>
  <si>
    <t>DOCENTE SUPERVISOR</t>
  </si>
  <si>
    <t>kcubillos@unicolmayor.edu.co</t>
  </si>
  <si>
    <t>UNIVERSIDAD COLEGIO MAYOR NUESTRA SEÑORA DEL ROSARIO</t>
  </si>
  <si>
    <t>MARGIN DEL SOCORRO MARTÍNEZ MATHEUS</t>
  </si>
  <si>
    <t>JEFE DE PRÁCTICAS Y ROTACIONES</t>
  </si>
  <si>
    <t>margin.martinez@urosario.edu.co</t>
  </si>
  <si>
    <t>JORGE MARIO CAMACHO CARVAJAL</t>
  </si>
  <si>
    <t>COORDINADOR DE INTERNADO</t>
  </si>
  <si>
    <t xml:space="preserve">jorgem.camacho@urosario.edu.co </t>
  </si>
  <si>
    <t xml:space="preserve">internadomedicina@urosario.edu.co </t>
  </si>
  <si>
    <t>ANGÉLICA PAOLA AVENDAÑO CALDERÓN</t>
  </si>
  <si>
    <t>COORDINADORA DE PREGRADO</t>
  </si>
  <si>
    <t>angelica.avendano@urosario.edu.co</t>
  </si>
  <si>
    <t>MARTHA ROCIO TORRES NARVAEZ</t>
  </si>
  <si>
    <t>DOCENTE</t>
  </si>
  <si>
    <t>martha.torres@urosario.edu.co</t>
  </si>
  <si>
    <t>marthatorresnarvaez@gmail.com</t>
  </si>
  <si>
    <t>UNIVERSIDAD DE LA SABANA</t>
  </si>
  <si>
    <t>MARÍA JOSÉ MALDONADO CALDERON</t>
  </si>
  <si>
    <t>DIRECTORA DE PRÁCTICAS</t>
  </si>
  <si>
    <t>maria.maldonado5@unisabana.edu.co</t>
  </si>
  <si>
    <t>JUAN FERNANDO MARTÍNEZ RACHE</t>
  </si>
  <si>
    <t>juan.martinez20@unisabana.edu.co</t>
  </si>
  <si>
    <t>UNIVERSIDAD DE LOS ANDES</t>
  </si>
  <si>
    <t>DIEGO ALEJANDRO VIVAS GIRALDO</t>
  </si>
  <si>
    <t>DIRECTOR DE PREGRADO FACULTAD DE MEDICINA</t>
  </si>
  <si>
    <t>d.vivasg@uniandes.edu.co</t>
  </si>
  <si>
    <t>MARÍA CAMILA OLARTE VARGAS</t>
  </si>
  <si>
    <t>GESTORA ACADÉMICA</t>
  </si>
  <si>
    <t>mc.olartev@uniandes.edu.co</t>
  </si>
  <si>
    <t>pregradomedicina@uniandes.edu.co</t>
  </si>
  <si>
    <t>PAULA JULIETH CORTES SALAMANCA</t>
  </si>
  <si>
    <t>GESTOR ACADÉMICO</t>
  </si>
  <si>
    <t>pj.cortes@uniandes.edu.co</t>
  </si>
  <si>
    <t>UNIVERSIDAD EL BOSQUE</t>
  </si>
  <si>
    <t>SANDRA ESPINOSA LUQUE</t>
  </si>
  <si>
    <t>docenciaserviciomedicina@unbosque.edu.co</t>
  </si>
  <si>
    <t>YIRA TORRES LOPEZ</t>
  </si>
  <si>
    <t>internadomedicina@unbosque.edu.co</t>
  </si>
  <si>
    <t>SILVANA REYES SAAVEDRA</t>
  </si>
  <si>
    <t>COORDINADORA PREGRADO</t>
  </si>
  <si>
    <t>reyessilvana@unbosque.edu.co</t>
  </si>
  <si>
    <t>CONSUELO SOLANO</t>
  </si>
  <si>
    <t>APOYO DEL PROGRAMA DE MEDICINA PREGRADO</t>
  </si>
  <si>
    <t>biomed.clinicas@unbosque.edu.co</t>
  </si>
  <si>
    <t>LENNY SALAMANCA</t>
  </si>
  <si>
    <t>APOYO PROGRAMA DE MEDICINA PREGRADO</t>
  </si>
  <si>
    <t>bioclinica@unbosque.edu.co</t>
  </si>
  <si>
    <t>CONSUELO SOLANO ACERO</t>
  </si>
  <si>
    <t>Internadomedicina@unbosque.edu.co</t>
  </si>
  <si>
    <t>CLAUDIA LILIANA BONILLA PUERTO</t>
  </si>
  <si>
    <t>GESTORA DE CONVENIOS Y RELACIONAMIENTO</t>
  </si>
  <si>
    <t xml:space="preserve">cbonillac@unbosque.edu.co </t>
  </si>
  <si>
    <t>relacionamientoenfermeria@unbosque.edu.co</t>
  </si>
  <si>
    <t>JAIME EDUARDO VARGAS</t>
  </si>
  <si>
    <t>COORDINADOR PRÁCTICAS QUÍMICA FARMACÉUTICA</t>
  </si>
  <si>
    <t>QUÍMICA FARMACÉUTICA</t>
  </si>
  <si>
    <t>prac.profesionalesqf@unbosque.edu.co</t>
  </si>
  <si>
    <t>SANDRA HINCAPIÉ NARVÁEZ</t>
  </si>
  <si>
    <t xml:space="preserve">DIRECCIÓN POSGRADOS ODONTOLOGÍA </t>
  </si>
  <si>
    <t>POSGRADO ODONTOLOGÍA</t>
  </si>
  <si>
    <t>dirposodonto@unbosque.edu.co</t>
  </si>
  <si>
    <t>posodonto@unbosque.edu.co</t>
  </si>
  <si>
    <t>FABIOLA CAÑON RINCÓN</t>
  </si>
  <si>
    <t>COORDINADOR DE PRÁCTICAS INSTRUMENTACIÓN QX</t>
  </si>
  <si>
    <t>INSTRUMENTACIÓN QX</t>
  </si>
  <si>
    <t>coordinacionpracticaiqx@unbosque.edu.co</t>
  </si>
  <si>
    <t>UNIVERSIDAD ECCI</t>
  </si>
  <si>
    <t xml:space="preserve">RUTH JANNETT ZAMORA VALENCIA </t>
  </si>
  <si>
    <t>DECANA DE FACULTAD/DIRECTORA DE PROGRAMA</t>
  </si>
  <si>
    <t>direccion.enfermeria@ecci.edu.co</t>
  </si>
  <si>
    <t>UNIVERSIDAD MANUELA BELTRÁN</t>
  </si>
  <si>
    <t xml:space="preserve">FREDDY ELIAS PERILLA PORTILLA </t>
  </si>
  <si>
    <t>COORDINADOR DE PRÁCTICAS</t>
  </si>
  <si>
    <t>practicas.enfermeria@umb.edu.co</t>
  </si>
  <si>
    <t>MARIA FERNANDA PEREZ TORRES</t>
  </si>
  <si>
    <t>practicas.fisio@umb.edu.co</t>
  </si>
  <si>
    <t>UNIVERSIDAD MILITAR NUEVA GRANADA</t>
  </si>
  <si>
    <t>NYDIA ALEXANDRA ROJAS AVILA</t>
  </si>
  <si>
    <t xml:space="preserve">DIRECTORA ACADÉMICA </t>
  </si>
  <si>
    <t>medicina@unimilitar.edu.co</t>
  </si>
  <si>
    <t>nydia.rojas@unimilitar.edu.co</t>
  </si>
  <si>
    <t xml:space="preserve">CATHERINE GALVIS ACEVEDO   </t>
  </si>
  <si>
    <t>COORDINADORA ACADÉMICA ÁREA DE CLÍNICAS MÉDICAS Y QUIRÚGICAS</t>
  </si>
  <si>
    <t>clinicas.medicas@unimilitar.edu.co</t>
  </si>
  <si>
    <t>catherine.galvis@unimilitar.edu.co</t>
  </si>
  <si>
    <t>AMINTA LEONILDE IBARGÜEN RUEDA</t>
  </si>
  <si>
    <t xml:space="preserve">SECRETARIA </t>
  </si>
  <si>
    <t xml:space="preserve">CLÍNICAS MÉDICAS </t>
  </si>
  <si>
    <t xml:space="preserve">clinicas.medicas@unimilitar.edu.co </t>
  </si>
  <si>
    <t>clinicasmedicas79@gmail.com</t>
  </si>
  <si>
    <t>CLAUDIA ECHAVARRIA GONZALEZ</t>
  </si>
  <si>
    <t>DIRECTORA DE POSTGRADOS</t>
  </si>
  <si>
    <t>POSGRADO</t>
  </si>
  <si>
    <t>post.medicina@unimilitar.edu.co</t>
  </si>
  <si>
    <t>KAREN MATEUS GONZÁLEZ</t>
  </si>
  <si>
    <t>COORDINADORA DE POSGRADOS CLÍNICOS BASE HOSMIL Y QUIRÚRGICOS BASE HUCSR</t>
  </si>
  <si>
    <t>coordinacion.posmedicoquirurgicas@unimilitar.edu.co</t>
  </si>
  <si>
    <t>RUTH JANNETH VÁSQUEZ VERANO</t>
  </si>
  <si>
    <t>COORDINACIÓN DE POSGRADOS ONCOLÓGICOS</t>
  </si>
  <si>
    <t>coordinacion.posoncologicas@unimilitar.edu.co</t>
  </si>
  <si>
    <t>UNIVERSIDAD NACIONAL DE COLOMBIA</t>
  </si>
  <si>
    <t>SERGIO ARMANDO MURCIA CASTRO</t>
  </si>
  <si>
    <t>COORDINADOR CONVENIO DOCENCIA SERVICIO</t>
  </si>
  <si>
    <t>docenciaq_fmbog@unal.edu.co</t>
  </si>
  <si>
    <t>JAIRO PEREZ CELY</t>
  </si>
  <si>
    <t>VICEDECANO ACADÉMICO</t>
  </si>
  <si>
    <t>CAROLINA LUCERO ENRÍQUEZ GUERRERO</t>
  </si>
  <si>
    <t>VICEDECANA ACADÉMICA</t>
  </si>
  <si>
    <t xml:space="preserve">viceacade_febog@unal.edu.co </t>
  </si>
  <si>
    <t xml:space="preserve">apdocser_febog@unal.edu.co </t>
  </si>
  <si>
    <t>ANGELICA GONZÁLEZ</t>
  </si>
  <si>
    <t>COORDINADORA DE INTERNADO</t>
  </si>
  <si>
    <t>internado_fmbog@unal.edu.co</t>
  </si>
  <si>
    <t xml:space="preserve">DANIELA MUÑOZ MARTINÉZ </t>
  </si>
  <si>
    <t>PROFESIONAL DE APOYO VECEDECANATURA ACADÉMICA</t>
  </si>
  <si>
    <t>DIANA KATHERINE ALFONSO GAMBOA</t>
  </si>
  <si>
    <t>ELIZABETH VARGAS ROSERO</t>
  </si>
  <si>
    <t>VICEDECANA PROGRAMA ENFERMERÍA</t>
  </si>
  <si>
    <t>viceacade_febog@unal.edu.co</t>
  </si>
  <si>
    <t>CRISTINA NAVAS</t>
  </si>
  <si>
    <t>PRÁCTICAS PROGRAMA ENFERMERÍA</t>
  </si>
  <si>
    <t>apdocser_febog@unal.edu.co</t>
  </si>
  <si>
    <t>PONTIFICIA UNIVERSIDAD JAVERIANA - PUJ</t>
  </si>
  <si>
    <t>CAMILO ANDRÉS PÉREZ GONZÁLEZ</t>
  </si>
  <si>
    <t>ANALISTA DOCENCIA SERVICIO</t>
  </si>
  <si>
    <t>docencia-servicio@javeriana.edu.co</t>
  </si>
  <si>
    <t>MÓNICA ANDREA BOTIA LÓPEZ</t>
  </si>
  <si>
    <t>PROFESIONAL ASUNTOS CURRICULARES</t>
  </si>
  <si>
    <t>botiam@javeriana.edu.co</t>
  </si>
  <si>
    <t>CLAUDIA BONILLA GONZÁLEZ</t>
  </si>
  <si>
    <t>COORDINADORA POSGRADO DE CIRUGÍA MAXILOFACIAL</t>
  </si>
  <si>
    <t>bonillac@javeriana.edu.co</t>
  </si>
  <si>
    <t>ROGER CAPMARTIN SALINAS</t>
  </si>
  <si>
    <t>COORDINADOR DE GINECOLOGÍA (PREGRADO)</t>
  </si>
  <si>
    <t>rcapmartin@javeriana.edu.co</t>
  </si>
  <si>
    <t>capmartins@hotmail.com</t>
  </si>
  <si>
    <t>JOHANNA ACOSTA GARCIA</t>
  </si>
  <si>
    <t xml:space="preserve">COORDINADORA DE POSGRADOS </t>
  </si>
  <si>
    <t>ja-acosta@javeriana.edu.co</t>
  </si>
  <si>
    <t>ANGIE ZULEIMA RODRIGUEZ PISCO</t>
  </si>
  <si>
    <t xml:space="preserve">AUXILIAR ADMINISTRATIVO </t>
  </si>
  <si>
    <t>departamentocirugia@javeriana.edu.co</t>
  </si>
  <si>
    <t>mmacheta@javeriana.edu.co</t>
  </si>
  <si>
    <t>3208320 EXT 2748</t>
  </si>
  <si>
    <t>ELVIA ROCIO ESTUPIÑAN CONTRERAS</t>
  </si>
  <si>
    <t>dirposgradosmed@javeriana.edu.co</t>
  </si>
  <si>
    <t>eestupinan@javeriana.edu.co</t>
  </si>
  <si>
    <t xml:space="preserve"> </t>
  </si>
  <si>
    <t xml:space="preserve">Identificar los grupos de interés que hacen parte de la Subred Integrada de Servicios de Salud Sur Occidente ESE </t>
  </si>
  <si>
    <t xml:space="preserve">CLASIFICACIÓN </t>
  </si>
  <si>
    <t xml:space="preserve">EXTERNOS </t>
  </si>
  <si>
    <t xml:space="preserve">INTERNOS </t>
  </si>
  <si>
    <t xml:space="preserve">SINDICATOS </t>
  </si>
  <si>
    <t xml:space="preserve"> BIENES Y SERVICIOS
INSUMOS MEDICOQUIRURGICOS
VIGILANCIA
ASEO
TRANSPORTE</t>
  </si>
  <si>
    <t>ADAE
AGRECONDUCTORES
ANEC - ASOCIACIÓN NACIONAL DE ENFERMERAS DE COLOMBIA 
ASITCONSALUD - ASOCIACIÓN NACIONAL SINDICAL DE TRABAJADORES Y SERVIDORES PÚBLICOS DE LA SALUD
ASOCIACION COLOMBIANA DE INSTRUMENTADORES QUIRURGICOS ACITEQ
ASOCIACION NACIONAL DE TRABAJADORES DEL SISTEMA GENERAL DE SALUD - ASOSISALUD
ASSESALUD -  AGREMIACION SINDICAL DEL SECTOR SALUD
SIMO - SINDICATO DE MÉDICOS Y ODONTÓLOGOS DE BOGOTA
SINALTRAESES
SINCOEST - SINDICATO COLOMBIANO ESTATAL
SINDESS - SINDICATO NACIONAL DE LA SALUD Y SEGURIDAD SOCIAL
SINDISTRITALES - SINDICATO DE TRABAJADORES DEL DISTRITO DE BOGOTA
SINTRAHOSKEN 
SINTRASALUD - SINDICATO DE TRABAJADORES DE LA SALUD
UNION NACIONAL DE TRABAJADORES DEL ESTADO Y LOS SERVICIOS PUBLICOS DE COLOMBIA "UTRADEC-CGT""</t>
  </si>
  <si>
    <t>UNIVERSIDADES 18 con convenio
RESIDENTES-INTERNOS realizan rotación permanente</t>
  </si>
  <si>
    <t>DISPONIBILIDAD DE HORARIO</t>
  </si>
  <si>
    <t>Son el grupos de personas que se organizan para impulsar procesos comunitarios como la asociación de usuarios, junatas de acción comunal y comites de participación comunitaria de las diferentes localidades</t>
  </si>
  <si>
    <t xml:space="preserve">Empresas encargadas de proveer los dispositivos médicos e insumos medico quirúgicos a la institución, así como prestar servicios tercerizados </t>
  </si>
  <si>
    <t xml:space="preserve">Descripción </t>
  </si>
  <si>
    <t xml:space="preserve">Corresponden a las Empresas administradoras de planes de beneficio EAPB o administradores de riesgos laborales ARL que contratan con la Subred la prestación de servicios de salud </t>
  </si>
  <si>
    <t xml:space="preserve">Corresponde  a la institucionaes educativas que tienen convenio docencia servicio con la Subred </t>
  </si>
  <si>
    <t>GRUPO ETNICO</t>
  </si>
  <si>
    <t>Corresponde a los diferentes grupos étnicos que se encuentarn en las cuatro localidades Bosa, Puente Aranda, Kennedy y Fontibón de la Subred.</t>
  </si>
  <si>
    <t xml:space="preserve"> Corresponden a las  asociaciones de trabajadores que se organizan para defender sus intereses y pertenencen a la Subred</t>
  </si>
  <si>
    <t xml:space="preserve">Es el órgano máximo de dirección de la entidad y es responsable de su gestión general. </t>
  </si>
  <si>
    <t>corresponde al talento humano  vinculado mediante la planta de personal o por orden de prestación de servicios quienes realizan las actividades dentro de la Subred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</si>
</sst>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95" x14ac:knownFonts="1">
    <font>
      <sz val="11"/>
      <color theme="1"/>
      <name val="Calibri"/>
      <family val="2"/>
      <scheme val="minor"/>
    </font>
    <font>
      <b/>
      <sz val="11"/>
      <color theme="1"/>
      <name val="Calibri"/>
      <family val="2"/>
      <scheme val="minor"/>
    </font>
    <font>
      <b/>
      <sz val="12"/>
      <color theme="1"/>
      <name val="Calibri"/>
      <family val="2"/>
    </font>
    <font>
      <b/>
      <sz val="10"/>
      <color theme="1"/>
      <name val="Calibri"/>
      <family val="2"/>
      <scheme val="minor"/>
    </font>
    <font>
      <sz val="10"/>
      <color theme="1"/>
      <name val="Calibri"/>
      <family val="2"/>
      <scheme val="minor"/>
    </font>
    <font>
      <b/>
      <sz val="11"/>
      <color rgb="FF00000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1"/>
      <name val="Arial"/>
      <family val="2"/>
    </font>
    <font>
      <sz val="10"/>
      <name val="Arial"/>
      <family val="2"/>
    </font>
    <font>
      <u/>
      <sz val="10"/>
      <color indexed="12"/>
      <name val="Arial"/>
      <family val="2"/>
    </font>
    <font>
      <sz val="11"/>
      <color rgb="FF000000"/>
      <name val="Calibri"/>
      <family val="2"/>
      <scheme val="minor"/>
    </font>
    <font>
      <b/>
      <sz val="11"/>
      <color theme="1"/>
      <name val="Arial"/>
      <family val="2"/>
    </font>
    <font>
      <sz val="10"/>
      <name val="Arial"/>
      <family val="2"/>
    </font>
    <font>
      <u/>
      <sz val="11"/>
      <color theme="10"/>
      <name val="Calibri"/>
      <family val="2"/>
    </font>
    <font>
      <sz val="10"/>
      <name val="Arial"/>
      <family val="2"/>
      <charset val="1"/>
    </font>
    <font>
      <sz val="11"/>
      <color rgb="FFFF0000"/>
      <name val="Calibri"/>
      <family val="2"/>
      <scheme val="minor"/>
    </font>
    <font>
      <sz val="10"/>
      <color rgb="FF000000"/>
      <name val="Arial"/>
      <family val="2"/>
    </font>
    <font>
      <b/>
      <u/>
      <sz val="10"/>
      <color rgb="FF000000"/>
      <name val="Arial"/>
      <family val="2"/>
    </font>
    <font>
      <b/>
      <sz val="10"/>
      <color rgb="FF000000"/>
      <name val="Arial"/>
      <family val="2"/>
    </font>
    <font>
      <u/>
      <sz val="11"/>
      <color rgb="FF0563C1"/>
      <name val="Calibri"/>
      <family val="2"/>
      <scheme val="minor"/>
    </font>
    <font>
      <sz val="11"/>
      <color rgb="FF242424"/>
      <name val="Segoe UI"/>
      <family val="2"/>
    </font>
    <font>
      <b/>
      <sz val="12"/>
      <color theme="1"/>
      <name val="Calibri"/>
      <family val="2"/>
      <scheme val="minor"/>
    </font>
    <font>
      <b/>
      <sz val="11"/>
      <color rgb="FFFF0000"/>
      <name val="Calibri"/>
      <family val="2"/>
      <scheme val="minor"/>
    </font>
    <font>
      <b/>
      <sz val="11"/>
      <name val="Calibri"/>
      <family val="2"/>
      <scheme val="minor"/>
    </font>
    <font>
      <b/>
      <sz val="11"/>
      <name val="Arial"/>
      <family val="2"/>
    </font>
    <font>
      <sz val="11"/>
      <name val="Arial"/>
      <family val="2"/>
    </font>
    <font>
      <u/>
      <sz val="11"/>
      <color indexed="12"/>
      <name val="Arial"/>
      <family val="2"/>
    </font>
    <font>
      <sz val="11"/>
      <color theme="1"/>
      <name val="Arial"/>
      <family val="2"/>
    </font>
    <font>
      <sz val="11"/>
      <name val="Arial"/>
      <family val="2"/>
    </font>
    <font>
      <sz val="11"/>
      <color rgb="FF000000"/>
      <name val="Arial"/>
      <family val="2"/>
    </font>
    <font>
      <b/>
      <sz val="11"/>
      <color theme="1"/>
      <name val="Arial"/>
      <family val="2"/>
    </font>
    <font>
      <sz val="11"/>
      <color theme="1"/>
      <name val="Arial"/>
      <family val="2"/>
    </font>
    <font>
      <b/>
      <sz val="11"/>
      <color rgb="FF000000"/>
      <name val="Arial"/>
      <family val="2"/>
    </font>
    <font>
      <u/>
      <sz val="11"/>
      <color theme="10"/>
      <name val="Arial"/>
      <family val="2"/>
    </font>
    <font>
      <sz val="11"/>
      <color rgb="FF000000"/>
      <name val="Arial"/>
      <family val="2"/>
    </font>
    <font>
      <sz val="11"/>
      <color indexed="8"/>
      <name val="Arial"/>
      <family val="2"/>
    </font>
    <font>
      <sz val="10"/>
      <color theme="1"/>
      <name val="Arial"/>
      <family val="2"/>
    </font>
    <font>
      <u/>
      <sz val="11"/>
      <color rgb="FF0000FF"/>
      <name val="Arial"/>
      <family val="2"/>
    </font>
    <font>
      <b/>
      <sz val="11"/>
      <color rgb="FF000000"/>
      <name val="Arial"/>
      <family val="2"/>
    </font>
    <font>
      <b/>
      <sz val="8"/>
      <color rgb="FF000000"/>
      <name val="Arial"/>
      <family val="2"/>
    </font>
    <font>
      <b/>
      <sz val="11"/>
      <color rgb="FF000000"/>
      <name val="Calibri"/>
      <family val="2"/>
      <scheme val="minor"/>
    </font>
    <font>
      <sz val="11"/>
      <color rgb="FFFF0000"/>
      <name val="Arial"/>
      <family val="2"/>
    </font>
    <font>
      <sz val="11"/>
      <name val="Arial"/>
      <family val="2"/>
      <charset val="1"/>
    </font>
    <font>
      <sz val="11"/>
      <color rgb="FF000000"/>
      <name val="Arial"/>
      <family val="2"/>
      <charset val="1"/>
    </font>
    <font>
      <u/>
      <sz val="11"/>
      <color rgb="FF0000FF"/>
      <name val="Arial"/>
      <family val="2"/>
      <charset val="1"/>
    </font>
    <font>
      <sz val="10"/>
      <color rgb="FF000000"/>
      <name val="Arial"/>
      <family val="2"/>
      <charset val="1"/>
    </font>
    <font>
      <b/>
      <sz val="11"/>
      <name val="Arial"/>
      <family val="2"/>
    </font>
    <font>
      <b/>
      <sz val="11"/>
      <name val="Calibri"/>
      <family val="2"/>
      <scheme val="minor"/>
    </font>
    <font>
      <sz val="11"/>
      <name val="Calibri"/>
      <family val="2"/>
      <scheme val="minor"/>
    </font>
    <font>
      <b/>
      <sz val="11"/>
      <color rgb="FF040C28"/>
      <name val="Arial"/>
      <family val="2"/>
    </font>
    <font>
      <b/>
      <sz val="11"/>
      <color rgb="FF474747"/>
      <name val="Arial"/>
      <family val="2"/>
    </font>
    <font>
      <b/>
      <sz val="10"/>
      <color rgb="FF000000"/>
      <name val="Arial"/>
      <family val="2"/>
    </font>
    <font>
      <sz val="10"/>
      <name val="Arial"/>
      <family val="2"/>
    </font>
    <font>
      <u/>
      <sz val="11"/>
      <color indexed="12"/>
      <name val="Arial"/>
      <family val="2"/>
    </font>
    <font>
      <u/>
      <sz val="10"/>
      <color indexed="12"/>
      <name val="Arial"/>
      <family val="2"/>
    </font>
    <font>
      <u/>
      <sz val="11"/>
      <name val="Arial"/>
      <family val="2"/>
    </font>
    <font>
      <sz val="16"/>
      <color indexed="81"/>
      <name val="Tahoma"/>
      <family val="2"/>
    </font>
    <font>
      <sz val="14"/>
      <color indexed="81"/>
      <name val="Tahoma"/>
      <family val="2"/>
    </font>
    <font>
      <sz val="9"/>
      <color indexed="81"/>
      <name val="Tahoma"/>
      <family val="2"/>
    </font>
    <font>
      <b/>
      <sz val="10"/>
      <name val="Arial"/>
      <family val="2"/>
    </font>
    <font>
      <b/>
      <sz val="9"/>
      <name val="Arial"/>
      <family val="2"/>
    </font>
    <font>
      <sz val="9"/>
      <name val="Arial"/>
      <family val="2"/>
    </font>
    <font>
      <sz val="11"/>
      <color rgb="FF000000"/>
      <name val="Calibri"/>
      <family val="2"/>
    </font>
    <font>
      <b/>
      <sz val="10"/>
      <color rgb="FF000000"/>
      <name val="Arial"/>
      <family val="2"/>
    </font>
    <font>
      <sz val="12"/>
      <name val="Arial"/>
      <family val="2"/>
    </font>
    <font>
      <sz val="10"/>
      <color rgb="FF000000"/>
      <name val="Arial"/>
      <family val="2"/>
    </font>
    <font>
      <b/>
      <sz val="10"/>
      <name val="Arial"/>
      <family val="2"/>
    </font>
    <font>
      <u/>
      <sz val="10"/>
      <color theme="10"/>
      <name val="Arial"/>
      <family val="2"/>
    </font>
    <font>
      <u/>
      <sz val="10"/>
      <color theme="10"/>
      <name val="Arial"/>
      <family val="2"/>
    </font>
    <font>
      <sz val="11"/>
      <color rgb="FF000000"/>
      <name val="Calibri"/>
      <family val="2"/>
    </font>
    <font>
      <sz val="10"/>
      <color indexed="8"/>
      <name val="Arial"/>
      <family val="2"/>
    </font>
    <font>
      <sz val="10"/>
      <color rgb="FF444444"/>
      <name val="Arial"/>
      <family val="2"/>
    </font>
    <font>
      <b/>
      <sz val="9"/>
      <color theme="1"/>
      <name val="Arial"/>
      <family val="2"/>
    </font>
    <font>
      <sz val="9"/>
      <color rgb="FF202124"/>
      <name val="Arial"/>
      <family val="2"/>
    </font>
    <font>
      <sz val="9"/>
      <color theme="1"/>
      <name val="Arial"/>
      <family val="2"/>
    </font>
    <font>
      <u/>
      <sz val="9"/>
      <color theme="10"/>
      <name val="Arial"/>
      <family val="2"/>
    </font>
    <font>
      <u/>
      <sz val="9"/>
      <color theme="8"/>
      <name val="Arial"/>
      <family val="2"/>
    </font>
    <font>
      <sz val="9"/>
      <color rgb="FF000000"/>
      <name val="Arial"/>
      <family val="2"/>
    </font>
    <font>
      <b/>
      <sz val="16"/>
      <color rgb="FF000000"/>
      <name val="Calibri"/>
      <family val="2"/>
      <scheme val="minor"/>
    </font>
    <font>
      <b/>
      <i/>
      <sz val="11"/>
      <color rgb="FF000000"/>
      <name val="Calibri"/>
      <family val="2"/>
      <scheme val="minor"/>
    </font>
    <font>
      <sz val="11"/>
      <name val="Calibri"/>
      <family val="2"/>
      <scheme val="minor"/>
    </font>
    <font>
      <b/>
      <sz val="12"/>
      <name val="Calibri"/>
      <family val="2"/>
      <scheme val="minor"/>
    </font>
    <font>
      <b/>
      <i/>
      <sz val="11"/>
      <color theme="1"/>
      <name val="Calibri"/>
      <family val="2"/>
      <scheme val="minor"/>
    </font>
    <font>
      <sz val="10"/>
      <color rgb="FF777777"/>
      <name val="Calibri"/>
      <family val="2"/>
      <scheme val="minor"/>
    </font>
    <font>
      <sz val="12"/>
      <color rgb="FF000000"/>
      <name val="Calibri"/>
      <family val="2"/>
      <scheme val="minor"/>
    </font>
    <font>
      <sz val="11"/>
      <color rgb="FF004C97"/>
      <name val="Calibri"/>
      <family val="2"/>
      <scheme val="minor"/>
    </font>
    <font>
      <sz val="15"/>
      <color rgb="FF1F1F1F"/>
      <name val="Calibri"/>
      <family val="2"/>
      <scheme val="minor"/>
    </font>
    <font>
      <sz val="15"/>
      <color rgb="FF040C28"/>
      <name val="Calibri"/>
      <family val="2"/>
      <scheme val="minor"/>
    </font>
    <font>
      <sz val="9"/>
      <color theme="1"/>
      <name val="Calibri"/>
      <family val="2"/>
      <scheme val="minor"/>
    </font>
    <font>
      <u/>
      <sz val="11"/>
      <color rgb="FF0000FF"/>
      <name val="Calibri"/>
      <family val="2"/>
      <scheme val="minor"/>
    </font>
    <font>
      <b/>
      <sz val="12"/>
      <name val="Calibri"/>
      <family val="2"/>
    </font>
    <font>
      <sz val="11"/>
      <name val="Calibri"/>
      <family val="2"/>
    </font>
    <font>
      <u/>
      <sz val="10"/>
      <name val="Calibri"/>
      <family val="2"/>
      <scheme val="minor"/>
    </font>
  </fonts>
  <fills count="36">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6DCE4"/>
        <bgColor rgb="FF000000"/>
      </patternFill>
    </fill>
    <fill>
      <patternFill patternType="solid">
        <fgColor rgb="FFD6DCE4"/>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5" tint="0.79998168889431442"/>
        <bgColor indexed="64"/>
      </patternFill>
    </fill>
    <fill>
      <patternFill patternType="solid">
        <fgColor theme="4" tint="0.39997558519241921"/>
        <bgColor indexed="64"/>
      </patternFill>
    </fill>
    <fill>
      <patternFill patternType="solid">
        <fgColor rgb="FF8EA9DB"/>
        <bgColor indexed="64"/>
      </patternFill>
    </fill>
    <fill>
      <patternFill patternType="solid">
        <fgColor theme="3" tint="0.59999389629810485"/>
        <bgColor indexed="64"/>
      </patternFill>
    </fill>
    <fill>
      <patternFill patternType="solid">
        <fgColor rgb="FFFFFF00"/>
        <bgColor indexed="64"/>
      </patternFill>
    </fill>
    <fill>
      <patternFill patternType="solid">
        <fgColor rgb="FF8DB4E2"/>
        <bgColor rgb="FF000000"/>
      </patternFill>
    </fill>
    <fill>
      <patternFill patternType="solid">
        <fgColor theme="0" tint="-4.9989318521683403E-2"/>
        <bgColor indexed="64"/>
      </patternFill>
    </fill>
    <fill>
      <patternFill patternType="solid">
        <fgColor rgb="FFF4F4F4"/>
        <bgColor rgb="FF000000"/>
      </patternFill>
    </fill>
    <fill>
      <patternFill patternType="solid">
        <fgColor rgb="FFFFFFFF"/>
        <bgColor rgb="FFFFFFCC"/>
      </patternFill>
    </fill>
    <fill>
      <patternFill patternType="solid">
        <fgColor rgb="FFFFFFFF"/>
        <bgColor rgb="FFFFFFFF"/>
      </patternFill>
    </fill>
    <fill>
      <patternFill patternType="solid">
        <fgColor theme="4"/>
        <bgColor indexed="64"/>
      </patternFill>
    </fill>
    <fill>
      <patternFill patternType="solid">
        <fgColor rgb="FF8DB4E2"/>
        <bgColor rgb="FFFFFFCC"/>
      </patternFill>
    </fill>
    <fill>
      <patternFill patternType="solid">
        <fgColor rgb="FF95B3D7"/>
        <bgColor rgb="FFFFFFCC"/>
      </patternFill>
    </fill>
    <fill>
      <patternFill patternType="solid">
        <fgColor rgb="FF9BC2E6"/>
        <bgColor indexed="64"/>
      </patternFill>
    </fill>
    <fill>
      <patternFill patternType="solid">
        <fgColor rgb="FFD8D8D8"/>
        <bgColor rgb="FFD8D8D8"/>
      </patternFill>
    </fill>
    <fill>
      <patternFill patternType="solid">
        <fgColor theme="0" tint="-0.14999847407452621"/>
        <bgColor rgb="FFD8D8D8"/>
      </patternFill>
    </fill>
    <fill>
      <patternFill patternType="solid">
        <fgColor theme="3" tint="0.79998168889431442"/>
        <bgColor indexed="64"/>
      </patternFill>
    </fill>
    <fill>
      <patternFill patternType="solid">
        <fgColor rgb="FFFCE4D6"/>
        <bgColor rgb="FF000000"/>
      </patternFill>
    </fill>
    <fill>
      <patternFill patternType="solid">
        <fgColor rgb="FFC6E0B4"/>
        <bgColor rgb="FF000000"/>
      </patternFill>
    </fill>
    <fill>
      <patternFill patternType="solid">
        <fgColor theme="9" tint="0.59999389629810485"/>
        <bgColor indexed="64"/>
      </patternFill>
    </fill>
    <fill>
      <patternFill patternType="solid">
        <fgColor rgb="FFDAEEF3"/>
        <bgColor rgb="FF000000"/>
      </patternFill>
    </fill>
    <fill>
      <patternFill patternType="solid">
        <fgColor rgb="FFE6ED93"/>
        <bgColor rgb="FF000000"/>
      </patternFill>
    </fill>
    <fill>
      <patternFill patternType="solid">
        <fgColor rgb="FFFFC000"/>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rgb="FFD4D4D4"/>
      </top>
      <bottom style="medium">
        <color rgb="FFD4D4D4"/>
      </bottom>
      <diagonal/>
    </border>
    <border>
      <left style="medium">
        <color rgb="FFD4D4D4"/>
      </left>
      <right style="medium">
        <color rgb="FFD4D4D4"/>
      </right>
      <top style="medium">
        <color rgb="FFD4D4D4"/>
      </top>
      <bottom style="medium">
        <color rgb="FFD4D4D4"/>
      </bottom>
      <diagonal/>
    </border>
    <border>
      <left style="medium">
        <color rgb="FFD4D4D4"/>
      </left>
      <right style="medium">
        <color rgb="FFD4D4D4"/>
      </right>
      <top style="medium">
        <color rgb="FFD4D4D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D4D4D4"/>
      </left>
      <right style="medium">
        <color rgb="FFD4D4D4"/>
      </right>
      <top/>
      <bottom/>
      <diagonal/>
    </border>
    <border>
      <left style="medium">
        <color rgb="FFD4D4D4"/>
      </left>
      <right style="medium">
        <color rgb="FFD4D4D4"/>
      </right>
      <top/>
      <bottom style="medium">
        <color rgb="FFD4D4D4"/>
      </bottom>
      <diagonal/>
    </border>
    <border>
      <left style="medium">
        <color indexed="64"/>
      </left>
      <right/>
      <top style="medium">
        <color indexed="64"/>
      </top>
      <bottom style="medium">
        <color rgb="FFD4D4D4"/>
      </bottom>
      <diagonal/>
    </border>
    <border>
      <left/>
      <right/>
      <top style="medium">
        <color indexed="64"/>
      </top>
      <bottom style="medium">
        <color rgb="FFD4D4D4"/>
      </bottom>
      <diagonal/>
    </border>
    <border>
      <left style="medium">
        <color indexed="64"/>
      </left>
      <right/>
      <top style="medium">
        <color rgb="FFD4D4D4"/>
      </top>
      <bottom style="medium">
        <color rgb="FFD4D4D4"/>
      </bottom>
      <diagonal/>
    </border>
    <border>
      <left style="medium">
        <color indexed="64"/>
      </left>
      <right/>
      <top style="medium">
        <color rgb="FFD4D4D4"/>
      </top>
      <bottom style="medium">
        <color indexed="64"/>
      </bottom>
      <diagonal/>
    </border>
    <border>
      <left/>
      <right/>
      <top style="medium">
        <color rgb="FFD4D4D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
      <left style="thin">
        <color rgb="FF000000"/>
      </left>
      <right style="thin">
        <color rgb="FF000000"/>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17">
    <xf numFmtId="0" fontId="0" fillId="0" borderId="0"/>
    <xf numFmtId="0" fontId="7" fillId="0" borderId="0" applyNumberFormat="0" applyFill="0" applyBorder="0" applyAlignment="0" applyProtection="0"/>
    <xf numFmtId="0" fontId="8" fillId="0" borderId="0"/>
    <xf numFmtId="0" fontId="10" fillId="0" borderId="0"/>
    <xf numFmtId="0" fontId="11" fillId="0" borderId="0" applyNumberFormat="0" applyFill="0" applyBorder="0" applyAlignment="0" applyProtection="0">
      <alignment vertical="top"/>
      <protection locked="0"/>
    </xf>
    <xf numFmtId="0" fontId="10" fillId="0" borderId="0"/>
    <xf numFmtId="41" fontId="8" fillId="0" borderId="0" applyFont="0" applyFill="0" applyBorder="0" applyAlignment="0" applyProtection="0"/>
    <xf numFmtId="0" fontId="14" fillId="0" borderId="0"/>
    <xf numFmtId="0" fontId="16" fillId="0" borderId="0"/>
    <xf numFmtId="0" fontId="10" fillId="0" borderId="0"/>
    <xf numFmtId="0" fontId="10" fillId="0" borderId="0"/>
    <xf numFmtId="0" fontId="15"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7" fillId="0" borderId="0" applyNumberFormat="0" applyFill="0" applyBorder="0" applyAlignment="0" applyProtection="0"/>
  </cellStyleXfs>
  <cellXfs count="77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ill="1"/>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4" fillId="0" borderId="0" xfId="0" applyFont="1"/>
    <xf numFmtId="0" fontId="0" fillId="0" borderId="0" xfId="0" applyAlignment="1">
      <alignment vertical="center"/>
    </xf>
    <xf numFmtId="0" fontId="1" fillId="0" borderId="0" xfId="0" applyFont="1"/>
    <xf numFmtId="0" fontId="1" fillId="2"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9" fillId="6" borderId="0" xfId="0" applyFont="1" applyFill="1"/>
    <xf numFmtId="0" fontId="0" fillId="2" borderId="1" xfId="0" applyFill="1" applyBorder="1"/>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12" fillId="8" borderId="0" xfId="0" applyFont="1" applyFill="1"/>
    <xf numFmtId="0" fontId="18" fillId="8" borderId="32" xfId="0" applyFont="1" applyFill="1" applyBorder="1" applyAlignment="1">
      <alignment vertical="center"/>
    </xf>
    <xf numFmtId="0" fontId="20" fillId="9" borderId="1" xfId="0" applyFont="1" applyFill="1" applyBorder="1" applyAlignment="1">
      <alignment horizontal="center" vertical="center"/>
    </xf>
    <xf numFmtId="0" fontId="18" fillId="5" borderId="33" xfId="0" applyFont="1" applyFill="1" applyBorder="1" applyAlignment="1">
      <alignment vertical="center" wrapText="1"/>
    </xf>
    <xf numFmtId="0" fontId="18" fillId="8" borderId="1" xfId="0" applyFont="1" applyFill="1" applyBorder="1" applyAlignment="1">
      <alignment vertical="center" wrapText="1"/>
    </xf>
    <xf numFmtId="0" fontId="7" fillId="8" borderId="1" xfId="1" applyFill="1" applyBorder="1" applyAlignment="1">
      <alignment vertical="center" wrapText="1"/>
    </xf>
    <xf numFmtId="0" fontId="18" fillId="5" borderId="34" xfId="0" applyFont="1" applyFill="1" applyBorder="1" applyAlignment="1">
      <alignment vertical="center"/>
    </xf>
    <xf numFmtId="0" fontId="7" fillId="8" borderId="1" xfId="1" applyFill="1" applyBorder="1" applyAlignment="1">
      <alignment vertical="center"/>
    </xf>
    <xf numFmtId="0" fontId="18" fillId="5" borderId="0" xfId="0" applyFont="1" applyFill="1" applyAlignment="1">
      <alignment vertical="center"/>
    </xf>
    <xf numFmtId="0" fontId="18" fillId="8" borderId="0" xfId="0" applyFont="1" applyFill="1" applyAlignment="1">
      <alignment vertical="center" wrapText="1"/>
    </xf>
    <xf numFmtId="0" fontId="21" fillId="8" borderId="0" xfId="0" applyFont="1" applyFill="1" applyAlignment="1">
      <alignment vertical="center"/>
    </xf>
    <xf numFmtId="0" fontId="19" fillId="5" borderId="31" xfId="0" applyFont="1" applyFill="1" applyBorder="1" applyAlignment="1">
      <alignment vertical="center"/>
    </xf>
    <xf numFmtId="0" fontId="22" fillId="8" borderId="31" xfId="0" applyFont="1" applyFill="1" applyBorder="1" applyAlignment="1">
      <alignment vertical="center"/>
    </xf>
    <xf numFmtId="0" fontId="22" fillId="5" borderId="35" xfId="0" applyFont="1" applyFill="1" applyBorder="1" applyAlignment="1">
      <alignment vertical="center"/>
    </xf>
    <xf numFmtId="0" fontId="22" fillId="8" borderId="32" xfId="0" applyFont="1" applyFill="1" applyBorder="1" applyAlignment="1">
      <alignment vertical="center"/>
    </xf>
    <xf numFmtId="0" fontId="20" fillId="10" borderId="33" xfId="0" applyFont="1" applyFill="1" applyBorder="1" applyAlignment="1">
      <alignment horizontal="center" vertical="center"/>
    </xf>
    <xf numFmtId="0" fontId="18" fillId="5" borderId="34" xfId="0" applyFont="1" applyFill="1" applyBorder="1" applyAlignment="1">
      <alignment vertical="center" wrapText="1"/>
    </xf>
    <xf numFmtId="0" fontId="18" fillId="5" borderId="36" xfId="0" applyFont="1" applyFill="1" applyBorder="1" applyAlignment="1">
      <alignment vertical="center"/>
    </xf>
    <xf numFmtId="0" fontId="18" fillId="8" borderId="36" xfId="0" applyFont="1" applyFill="1" applyBorder="1" applyAlignment="1">
      <alignment vertical="center"/>
    </xf>
    <xf numFmtId="0" fontId="19" fillId="5" borderId="36" xfId="0" applyFont="1" applyFill="1" applyBorder="1" applyAlignment="1">
      <alignment vertical="center"/>
    </xf>
    <xf numFmtId="0" fontId="18" fillId="5" borderId="35" xfId="0" applyFont="1" applyFill="1" applyBorder="1" applyAlignment="1">
      <alignment vertical="center"/>
    </xf>
    <xf numFmtId="0" fontId="18" fillId="8" borderId="1" xfId="0" applyFont="1" applyFill="1" applyBorder="1" applyAlignment="1">
      <alignment vertical="center"/>
    </xf>
    <xf numFmtId="0" fontId="19" fillId="8" borderId="36" xfId="0" applyFont="1" applyFill="1" applyBorder="1" applyAlignment="1">
      <alignment vertical="center"/>
    </xf>
    <xf numFmtId="0" fontId="7" fillId="0" borderId="1" xfId="1" applyBorder="1"/>
    <xf numFmtId="0" fontId="0" fillId="0" borderId="9" xfId="0" applyBorder="1" applyAlignment="1">
      <alignment horizontal="center" vertical="center"/>
    </xf>
    <xf numFmtId="0" fontId="23" fillId="0" borderId="0" xfId="0" applyFont="1"/>
    <xf numFmtId="0" fontId="24" fillId="6" borderId="0" xfId="0" applyFont="1" applyFill="1"/>
    <xf numFmtId="0" fontId="20" fillId="9" borderId="9" xfId="0" applyFont="1" applyFill="1" applyBorder="1" applyAlignment="1">
      <alignment horizontal="center" vertical="center"/>
    </xf>
    <xf numFmtId="0" fontId="20" fillId="10" borderId="25" xfId="0" applyFont="1" applyFill="1" applyBorder="1" applyAlignment="1">
      <alignment horizontal="center" vertical="center"/>
    </xf>
    <xf numFmtId="0" fontId="18" fillId="5" borderId="11" xfId="0" applyFont="1" applyFill="1" applyBorder="1" applyAlignment="1">
      <alignment vertical="center" wrapText="1"/>
    </xf>
    <xf numFmtId="0" fontId="18" fillId="5" borderId="13" xfId="0" applyFont="1" applyFill="1" applyBorder="1" applyAlignment="1">
      <alignment vertical="center"/>
    </xf>
    <xf numFmtId="0" fontId="18" fillId="8" borderId="14" xfId="0" applyFont="1" applyFill="1" applyBorder="1" applyAlignment="1">
      <alignment vertical="center"/>
    </xf>
    <xf numFmtId="0" fontId="7" fillId="6" borderId="14" xfId="1" applyFill="1" applyBorder="1" applyAlignment="1" applyProtection="1">
      <alignment horizontal="center" vertical="center" wrapText="1"/>
    </xf>
    <xf numFmtId="0" fontId="25" fillId="6" borderId="1" xfId="0" applyFont="1" applyFill="1" applyBorder="1" applyAlignment="1">
      <alignment horizontal="center"/>
    </xf>
    <xf numFmtId="0" fontId="26" fillId="7" borderId="48" xfId="3" applyFont="1" applyFill="1" applyBorder="1" applyAlignment="1" applyProtection="1">
      <alignment horizontal="center" vertical="center" wrapText="1"/>
      <protection locked="0"/>
    </xf>
    <xf numFmtId="0" fontId="26" fillId="0" borderId="0" xfId="3" applyFont="1" applyAlignment="1" applyProtection="1">
      <alignment vertical="center" wrapText="1"/>
      <protection locked="0"/>
    </xf>
    <xf numFmtId="0" fontId="27" fillId="0" borderId="0" xfId="3" applyFont="1" applyAlignment="1" applyProtection="1">
      <alignment horizontal="center" vertical="center" wrapText="1"/>
      <protection locked="0"/>
    </xf>
    <xf numFmtId="0" fontId="27" fillId="0" borderId="0" xfId="3" applyFont="1" applyProtection="1">
      <protection locked="0"/>
    </xf>
    <xf numFmtId="0" fontId="26" fillId="0" borderId="0" xfId="3" applyFont="1" applyAlignment="1" applyProtection="1">
      <alignment horizontal="center" vertical="center" wrapText="1"/>
      <protection locked="0"/>
    </xf>
    <xf numFmtId="0" fontId="27" fillId="0" borderId="0" xfId="3" applyFont="1" applyAlignment="1" applyProtection="1">
      <alignment horizontal="center"/>
      <protection locked="0"/>
    </xf>
    <xf numFmtId="0" fontId="27" fillId="13" borderId="0" xfId="3" applyFont="1" applyFill="1" applyAlignment="1" applyProtection="1">
      <alignment horizontal="center"/>
      <protection locked="0"/>
    </xf>
    <xf numFmtId="0" fontId="27" fillId="0" borderId="0" xfId="15" applyFont="1" applyAlignment="1" applyProtection="1">
      <alignment horizontal="center" vertical="center" wrapText="1"/>
      <protection locked="0"/>
    </xf>
    <xf numFmtId="14" fontId="27" fillId="0" borderId="0" xfId="1" applyNumberFormat="1" applyFont="1" applyFill="1" applyBorder="1" applyAlignment="1" applyProtection="1">
      <alignment horizontal="center" vertical="center" wrapText="1"/>
      <protection locked="0"/>
    </xf>
    <xf numFmtId="0" fontId="27" fillId="0" borderId="0" xfId="3" applyFont="1" applyAlignment="1" applyProtection="1">
      <alignment horizontal="center" vertical="center"/>
      <protection locked="0"/>
    </xf>
    <xf numFmtId="0" fontId="27" fillId="6" borderId="0" xfId="3" applyFont="1" applyFill="1" applyAlignment="1" applyProtection="1">
      <alignment horizontal="center"/>
      <protection locked="0"/>
    </xf>
    <xf numFmtId="0" fontId="27" fillId="0" borderId="48" xfId="3" applyFont="1" applyBorder="1" applyAlignment="1" applyProtection="1">
      <alignment horizontal="center" vertical="center"/>
      <protection locked="0"/>
    </xf>
    <xf numFmtId="0" fontId="27" fillId="6" borderId="48" xfId="3" applyFont="1" applyFill="1" applyBorder="1" applyAlignment="1" applyProtection="1">
      <alignment horizontal="center" vertical="center" wrapText="1"/>
      <protection locked="0"/>
    </xf>
    <xf numFmtId="0" fontId="27" fillId="0" borderId="48" xfId="3" applyFont="1" applyBorder="1" applyAlignment="1" applyProtection="1">
      <alignment horizontal="center" vertical="center" wrapText="1"/>
      <protection locked="0"/>
    </xf>
    <xf numFmtId="14" fontId="27" fillId="0" borderId="48" xfId="3" applyNumberFormat="1" applyFont="1" applyBorder="1" applyAlignment="1" applyProtection="1">
      <alignment horizontal="center" vertical="center"/>
      <protection locked="0"/>
    </xf>
    <xf numFmtId="1" fontId="27" fillId="0" borderId="48" xfId="3" applyNumberFormat="1" applyFont="1" applyBorder="1" applyAlignment="1" applyProtection="1">
      <alignment horizontal="center" vertical="center"/>
      <protection locked="0"/>
    </xf>
    <xf numFmtId="0" fontId="28" fillId="0" borderId="48" xfId="1" applyFont="1" applyFill="1" applyBorder="1" applyAlignment="1" applyProtection="1">
      <alignment horizontal="center" vertical="center" wrapText="1"/>
      <protection locked="0"/>
    </xf>
    <xf numFmtId="0" fontId="7" fillId="0" borderId="48" xfId="1" applyFill="1" applyBorder="1" applyAlignment="1" applyProtection="1">
      <alignment horizontal="center" vertical="center" wrapText="1"/>
      <protection locked="0"/>
    </xf>
    <xf numFmtId="0" fontId="27" fillId="6" borderId="48" xfId="3" applyFont="1" applyFill="1" applyBorder="1" applyAlignment="1" applyProtection="1">
      <alignment horizontal="center" vertical="center"/>
      <protection locked="0"/>
    </xf>
    <xf numFmtId="0" fontId="27" fillId="14" borderId="48" xfId="3" applyFont="1" applyFill="1" applyBorder="1" applyAlignment="1" applyProtection="1">
      <alignment horizontal="center" vertical="center" wrapText="1"/>
      <protection locked="0"/>
    </xf>
    <xf numFmtId="14" fontId="27" fillId="14" borderId="48" xfId="3" applyNumberFormat="1" applyFont="1" applyFill="1" applyBorder="1" applyAlignment="1" applyProtection="1">
      <alignment horizontal="center" vertical="center" wrapText="1"/>
      <protection locked="0"/>
    </xf>
    <xf numFmtId="1" fontId="27" fillId="15" borderId="48" xfId="3" applyNumberFormat="1" applyFont="1" applyFill="1" applyBorder="1" applyAlignment="1" applyProtection="1">
      <alignment horizontal="center" vertical="center"/>
      <protection locked="0"/>
    </xf>
    <xf numFmtId="14" fontId="27" fillId="14" borderId="48" xfId="3" applyNumberFormat="1" applyFont="1" applyFill="1" applyBorder="1" applyAlignment="1" applyProtection="1">
      <alignment horizontal="center" vertical="center"/>
      <protection locked="0"/>
    </xf>
    <xf numFmtId="1" fontId="27" fillId="16" borderId="48" xfId="3" applyNumberFormat="1" applyFont="1" applyFill="1" applyBorder="1" applyAlignment="1" applyProtection="1">
      <alignment horizontal="center" vertical="center"/>
      <protection locked="0"/>
    </xf>
    <xf numFmtId="0" fontId="27" fillId="14" borderId="48" xfId="3" applyFont="1" applyFill="1" applyBorder="1" applyAlignment="1" applyProtection="1">
      <alignment horizontal="center" vertical="center"/>
      <protection locked="0"/>
    </xf>
    <xf numFmtId="0" fontId="7" fillId="14" borderId="48" xfId="16" applyFill="1" applyBorder="1" applyAlignment="1" applyProtection="1">
      <alignment horizontal="center" vertical="center" wrapText="1"/>
      <protection locked="0"/>
    </xf>
    <xf numFmtId="0" fontId="28" fillId="14" borderId="48" xfId="1" applyFont="1" applyFill="1" applyBorder="1" applyAlignment="1" applyProtection="1">
      <alignment horizontal="center" vertical="center" wrapText="1"/>
      <protection locked="0"/>
    </xf>
    <xf numFmtId="14" fontId="10" fillId="5" borderId="48" xfId="14" applyNumberFormat="1" applyFill="1" applyBorder="1" applyAlignment="1">
      <alignment horizontal="center" vertical="center"/>
    </xf>
    <xf numFmtId="1" fontId="10" fillId="5" borderId="48" xfId="14" applyNumberFormat="1" applyFill="1" applyBorder="1" applyAlignment="1">
      <alignment horizontal="center" vertical="center"/>
    </xf>
    <xf numFmtId="0" fontId="10" fillId="5" borderId="48" xfId="14" applyFill="1" applyBorder="1" applyAlignment="1">
      <alignment horizontal="center" vertical="center"/>
    </xf>
    <xf numFmtId="14" fontId="27" fillId="6" borderId="48" xfId="3" applyNumberFormat="1" applyFont="1" applyFill="1" applyBorder="1" applyAlignment="1" applyProtection="1">
      <alignment horizontal="center" vertical="center"/>
      <protection locked="0"/>
    </xf>
    <xf numFmtId="1" fontId="27" fillId="6" borderId="48" xfId="3" applyNumberFormat="1" applyFont="1" applyFill="1" applyBorder="1" applyAlignment="1" applyProtection="1">
      <alignment horizontal="center" vertical="center"/>
      <protection locked="0"/>
    </xf>
    <xf numFmtId="0" fontId="7" fillId="6" borderId="48" xfId="1" applyFill="1" applyBorder="1" applyAlignment="1" applyProtection="1">
      <alignment horizontal="center" vertical="center" wrapText="1"/>
      <protection locked="0"/>
    </xf>
    <xf numFmtId="0" fontId="27" fillId="6" borderId="0" xfId="3" applyFont="1" applyFill="1" applyProtection="1">
      <protection locked="0"/>
    </xf>
    <xf numFmtId="0" fontId="7" fillId="0" borderId="48" xfId="16" applyFill="1" applyBorder="1" applyAlignment="1" applyProtection="1">
      <alignment horizontal="center" vertical="center" wrapText="1"/>
      <protection locked="0"/>
    </xf>
    <xf numFmtId="0" fontId="29" fillId="6" borderId="48" xfId="3" applyFont="1" applyFill="1" applyBorder="1" applyAlignment="1" applyProtection="1">
      <alignment horizontal="center" vertical="center"/>
      <protection locked="0"/>
    </xf>
    <xf numFmtId="0" fontId="29" fillId="5" borderId="48" xfId="3" applyFont="1" applyFill="1" applyBorder="1" applyAlignment="1" applyProtection="1">
      <alignment horizontal="center" vertical="center"/>
      <protection locked="0"/>
    </xf>
    <xf numFmtId="14" fontId="29" fillId="0" borderId="48" xfId="3" applyNumberFormat="1" applyFont="1" applyBorder="1" applyAlignment="1" applyProtection="1">
      <alignment horizontal="center" vertical="center"/>
      <protection locked="0"/>
    </xf>
    <xf numFmtId="0" fontId="7" fillId="5" borderId="48" xfId="1" applyFill="1" applyBorder="1" applyAlignment="1" applyProtection="1">
      <alignment horizontal="center" vertical="center" wrapText="1"/>
      <protection locked="0"/>
    </xf>
    <xf numFmtId="0" fontId="27" fillId="5" borderId="48" xfId="3" applyFont="1" applyFill="1" applyBorder="1" applyAlignment="1" applyProtection="1">
      <alignment horizontal="center" vertical="center" wrapText="1"/>
      <protection locked="0"/>
    </xf>
    <xf numFmtId="14" fontId="30" fillId="0" borderId="48" xfId="3" applyNumberFormat="1" applyFont="1" applyBorder="1" applyAlignment="1" applyProtection="1">
      <alignment horizontal="center" vertical="center"/>
      <protection locked="0"/>
    </xf>
    <xf numFmtId="0" fontId="7" fillId="14" borderId="48" xfId="1" applyFill="1" applyBorder="1" applyAlignment="1" applyProtection="1">
      <alignment horizontal="center" vertical="center" wrapText="1"/>
      <protection locked="0"/>
    </xf>
    <xf numFmtId="1" fontId="27" fillId="14" borderId="48" xfId="3" applyNumberFormat="1" applyFont="1" applyFill="1" applyBorder="1" applyAlignment="1" applyProtection="1">
      <alignment horizontal="center" vertical="center"/>
      <protection locked="0"/>
    </xf>
    <xf numFmtId="0" fontId="7" fillId="0" borderId="48" xfId="1" applyBorder="1" applyAlignment="1" applyProtection="1">
      <alignment horizontal="center" vertical="center"/>
      <protection locked="0"/>
    </xf>
    <xf numFmtId="0" fontId="27" fillId="16" borderId="48" xfId="3" applyFont="1" applyFill="1" applyBorder="1" applyAlignment="1" applyProtection="1">
      <alignment horizontal="center" vertical="center" wrapText="1"/>
      <protection locked="0"/>
    </xf>
    <xf numFmtId="0" fontId="27" fillId="16" borderId="48" xfId="0" applyFont="1" applyFill="1" applyBorder="1" applyAlignment="1">
      <alignment horizontal="center" vertical="center" wrapText="1" indent="1"/>
    </xf>
    <xf numFmtId="14" fontId="27" fillId="16" borderId="48" xfId="3" applyNumberFormat="1" applyFont="1" applyFill="1" applyBorder="1" applyAlignment="1" applyProtection="1">
      <alignment horizontal="center" vertical="center"/>
      <protection locked="0"/>
    </xf>
    <xf numFmtId="0" fontId="27" fillId="16" borderId="48" xfId="3" applyFont="1" applyFill="1" applyBorder="1" applyAlignment="1" applyProtection="1">
      <alignment horizontal="center" vertical="center"/>
      <protection locked="0"/>
    </xf>
    <xf numFmtId="0" fontId="7" fillId="16" borderId="48" xfId="16" applyFill="1" applyBorder="1" applyAlignment="1" applyProtection="1">
      <alignment horizontal="center" vertical="center" wrapText="1"/>
      <protection locked="0"/>
    </xf>
    <xf numFmtId="0" fontId="29" fillId="16" borderId="48" xfId="3" applyFont="1" applyFill="1" applyBorder="1" applyAlignment="1" applyProtection="1">
      <alignment horizontal="center" vertical="center" wrapText="1"/>
      <protection locked="0"/>
    </xf>
    <xf numFmtId="0" fontId="27" fillId="5" borderId="48" xfId="3" applyFont="1" applyFill="1" applyBorder="1" applyAlignment="1" applyProtection="1">
      <alignment horizontal="center" vertical="center"/>
      <protection locked="0"/>
    </xf>
    <xf numFmtId="0" fontId="29" fillId="0" borderId="48" xfId="3" applyFont="1" applyBorder="1" applyAlignment="1" applyProtection="1">
      <alignment horizontal="center" vertical="center" wrapText="1"/>
      <protection locked="0"/>
    </xf>
    <xf numFmtId="0" fontId="27" fillId="0" borderId="49" xfId="3" applyFont="1" applyBorder="1" applyAlignment="1" applyProtection="1">
      <alignment horizontal="center" vertical="center" wrapText="1"/>
      <protection locked="0"/>
    </xf>
    <xf numFmtId="0" fontId="27" fillId="6" borderId="1" xfId="3" applyFont="1" applyFill="1" applyBorder="1" applyProtection="1">
      <protection locked="0"/>
    </xf>
    <xf numFmtId="0" fontId="28" fillId="16" borderId="48" xfId="1" applyFont="1" applyFill="1" applyBorder="1" applyAlignment="1" applyProtection="1">
      <alignment horizontal="center" vertical="center" wrapText="1"/>
      <protection locked="0"/>
    </xf>
    <xf numFmtId="0" fontId="27" fillId="16" borderId="0" xfId="3" applyFont="1" applyFill="1" applyProtection="1">
      <protection locked="0"/>
    </xf>
    <xf numFmtId="0" fontId="27" fillId="16" borderId="46" xfId="3" applyFont="1" applyFill="1" applyBorder="1" applyProtection="1">
      <protection locked="0"/>
    </xf>
    <xf numFmtId="0" fontId="29" fillId="0" borderId="48" xfId="3" applyFont="1" applyBorder="1" applyAlignment="1" applyProtection="1">
      <alignment horizontal="center" vertical="center"/>
      <protection locked="0"/>
    </xf>
    <xf numFmtId="0" fontId="28" fillId="0" borderId="48" xfId="1" applyFont="1" applyFill="1" applyBorder="1" applyAlignment="1" applyProtection="1">
      <alignment horizontal="center" vertical="center"/>
      <protection locked="0"/>
    </xf>
    <xf numFmtId="0" fontId="27" fillId="6" borderId="0" xfId="3" applyFont="1" applyFill="1" applyAlignment="1" applyProtection="1">
      <alignment horizontal="left"/>
      <protection locked="0"/>
    </xf>
    <xf numFmtId="0" fontId="27" fillId="17" borderId="0" xfId="3" applyFont="1" applyFill="1" applyAlignment="1" applyProtection="1">
      <alignment horizontal="left"/>
      <protection locked="0"/>
    </xf>
    <xf numFmtId="0" fontId="27" fillId="17" borderId="46" xfId="3" applyFont="1" applyFill="1" applyBorder="1" applyAlignment="1" applyProtection="1">
      <alignment horizontal="left"/>
      <protection locked="0"/>
    </xf>
    <xf numFmtId="0" fontId="27" fillId="6" borderId="50" xfId="3" applyFont="1" applyFill="1" applyBorder="1" applyAlignment="1" applyProtection="1">
      <alignment horizontal="center" vertical="center" wrapText="1"/>
      <protection locked="0"/>
    </xf>
    <xf numFmtId="0" fontId="27" fillId="0" borderId="50" xfId="3" applyFont="1" applyBorder="1" applyAlignment="1" applyProtection="1">
      <alignment horizontal="center" vertical="center" wrapText="1"/>
      <protection locked="0"/>
    </xf>
    <xf numFmtId="14" fontId="27" fillId="0" borderId="50" xfId="3" applyNumberFormat="1" applyFont="1" applyBorder="1" applyAlignment="1" applyProtection="1">
      <alignment horizontal="center" vertical="center"/>
      <protection locked="0"/>
    </xf>
    <xf numFmtId="1" fontId="27" fillId="0" borderId="50" xfId="3" applyNumberFormat="1" applyFont="1" applyBorder="1" applyAlignment="1" applyProtection="1">
      <alignment horizontal="center" vertical="center"/>
      <protection locked="0"/>
    </xf>
    <xf numFmtId="0" fontId="27" fillId="5" borderId="50" xfId="3" applyFont="1" applyFill="1" applyBorder="1" applyAlignment="1" applyProtection="1">
      <alignment horizontal="center" vertical="center" wrapText="1"/>
      <protection locked="0"/>
    </xf>
    <xf numFmtId="1" fontId="27" fillId="6" borderId="50" xfId="3" applyNumberFormat="1" applyFont="1" applyFill="1" applyBorder="1" applyAlignment="1" applyProtection="1">
      <alignment horizontal="center" vertical="center"/>
      <protection locked="0"/>
    </xf>
    <xf numFmtId="0" fontId="27" fillId="0" borderId="50" xfId="3" applyFont="1" applyBorder="1" applyAlignment="1" applyProtection="1">
      <alignment horizontal="center" vertical="center"/>
      <protection locked="0"/>
    </xf>
    <xf numFmtId="0" fontId="27" fillId="6" borderId="50" xfId="3" applyFont="1" applyFill="1" applyBorder="1" applyAlignment="1" applyProtection="1">
      <alignment horizontal="center" vertical="center"/>
      <protection locked="0"/>
    </xf>
    <xf numFmtId="14" fontId="27" fillId="6" borderId="50" xfId="3" applyNumberFormat="1" applyFont="1" applyFill="1" applyBorder="1" applyAlignment="1" applyProtection="1">
      <alignment horizontal="center" vertical="center"/>
      <protection locked="0"/>
    </xf>
    <xf numFmtId="0" fontId="27" fillId="6" borderId="51" xfId="3" applyFont="1" applyFill="1" applyBorder="1" applyAlignment="1" applyProtection="1">
      <alignment horizontal="center" vertical="center"/>
      <protection locked="0"/>
    </xf>
    <xf numFmtId="0" fontId="31" fillId="0" borderId="48" xfId="0" applyFont="1" applyBorder="1" applyAlignment="1">
      <alignment horizontal="center" vertical="center"/>
    </xf>
    <xf numFmtId="0" fontId="27" fillId="0" borderId="52" xfId="3" applyFont="1" applyBorder="1" applyAlignment="1" applyProtection="1">
      <alignment horizontal="center" vertical="center" wrapText="1"/>
      <protection locked="0"/>
    </xf>
    <xf numFmtId="0" fontId="27" fillId="0" borderId="53" xfId="3" applyFont="1" applyBorder="1" applyAlignment="1" applyProtection="1">
      <alignment horizontal="center"/>
      <protection locked="0"/>
    </xf>
    <xf numFmtId="0" fontId="27" fillId="6" borderId="48" xfId="3" applyFont="1" applyFill="1" applyBorder="1" applyAlignment="1" applyProtection="1">
      <alignment horizontal="center" wrapText="1"/>
      <protection locked="0"/>
    </xf>
    <xf numFmtId="0" fontId="27" fillId="6" borderId="48" xfId="3" applyFont="1" applyFill="1" applyBorder="1" applyAlignment="1" applyProtection="1">
      <alignment horizontal="center"/>
      <protection locked="0"/>
    </xf>
    <xf numFmtId="14" fontId="27" fillId="6" borderId="48" xfId="3" applyNumberFormat="1" applyFont="1" applyFill="1" applyBorder="1" applyAlignment="1" applyProtection="1">
      <alignment horizontal="center"/>
      <protection locked="0"/>
    </xf>
    <xf numFmtId="0" fontId="27" fillId="6" borderId="54" xfId="3" applyFont="1" applyFill="1" applyBorder="1" applyAlignment="1" applyProtection="1">
      <alignment horizontal="center"/>
      <protection locked="0"/>
    </xf>
    <xf numFmtId="0" fontId="27" fillId="6" borderId="42" xfId="3" applyFont="1" applyFill="1" applyBorder="1" applyAlignment="1" applyProtection="1">
      <alignment horizontal="center"/>
      <protection locked="0"/>
    </xf>
    <xf numFmtId="0" fontId="7" fillId="6" borderId="48" xfId="16" applyFill="1" applyBorder="1" applyAlignment="1" applyProtection="1">
      <alignment horizontal="center" wrapText="1"/>
      <protection locked="0"/>
    </xf>
    <xf numFmtId="0" fontId="27" fillId="0" borderId="48" xfId="3" applyFont="1" applyBorder="1" applyAlignment="1" applyProtection="1">
      <alignment horizontal="center"/>
      <protection locked="0"/>
    </xf>
    <xf numFmtId="0" fontId="27" fillId="6" borderId="0" xfId="3" applyFont="1" applyFill="1" applyAlignment="1" applyProtection="1">
      <alignment wrapText="1"/>
      <protection locked="0"/>
    </xf>
    <xf numFmtId="1" fontId="27" fillId="0" borderId="0" xfId="3" applyNumberFormat="1" applyFont="1" applyAlignment="1" applyProtection="1">
      <alignment horizontal="center" vertical="center"/>
      <protection locked="0"/>
    </xf>
    <xf numFmtId="14" fontId="27" fillId="6" borderId="0" xfId="3" applyNumberFormat="1" applyFont="1" applyFill="1" applyProtection="1">
      <protection locked="0"/>
    </xf>
    <xf numFmtId="0" fontId="32" fillId="7" borderId="48" xfId="0" applyFont="1"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33" fillId="13" borderId="0" xfId="0" applyFont="1" applyFill="1" applyAlignment="1">
      <alignment horizontal="center" vertical="center"/>
    </xf>
    <xf numFmtId="0" fontId="33" fillId="0" borderId="0" xfId="15" applyFont="1" applyAlignment="1">
      <alignment horizontal="center" vertical="center" wrapText="1"/>
    </xf>
    <xf numFmtId="14" fontId="33" fillId="0" borderId="0" xfId="1" applyNumberFormat="1" applyFont="1" applyFill="1" applyBorder="1" applyAlignment="1" applyProtection="1">
      <alignment horizontal="center" vertical="center" wrapText="1"/>
    </xf>
    <xf numFmtId="0" fontId="33" fillId="6" borderId="0" xfId="0" applyFont="1" applyFill="1" applyAlignment="1">
      <alignment horizontal="center" vertical="center"/>
    </xf>
    <xf numFmtId="0" fontId="30" fillId="8" borderId="48" xfId="0" applyFont="1" applyFill="1" applyBorder="1" applyAlignment="1">
      <alignment horizontal="center" vertical="center" wrapText="1"/>
    </xf>
    <xf numFmtId="0" fontId="30" fillId="18" borderId="48" xfId="0" applyFont="1" applyFill="1" applyBorder="1" applyAlignment="1">
      <alignment horizontal="center" vertical="center" wrapText="1"/>
    </xf>
    <xf numFmtId="0" fontId="30" fillId="16" borderId="48" xfId="0" applyFont="1" applyFill="1" applyBorder="1" applyAlignment="1">
      <alignment horizontal="center" vertical="center" wrapText="1"/>
    </xf>
    <xf numFmtId="14" fontId="30" fillId="16" borderId="48" xfId="0" applyNumberFormat="1" applyFont="1" applyFill="1" applyBorder="1" applyAlignment="1">
      <alignment horizontal="center" vertical="center" wrapText="1"/>
    </xf>
    <xf numFmtId="1" fontId="30" fillId="16" borderId="48" xfId="0" applyNumberFormat="1" applyFont="1" applyFill="1" applyBorder="1" applyAlignment="1">
      <alignment horizontal="center" vertical="center" wrapText="1"/>
    </xf>
    <xf numFmtId="0" fontId="30" fillId="18" borderId="48" xfId="0" applyFont="1" applyFill="1" applyBorder="1" applyAlignment="1">
      <alignment horizontal="center" vertical="center"/>
    </xf>
    <xf numFmtId="0" fontId="35" fillId="18" borderId="48" xfId="16" applyFont="1" applyFill="1" applyBorder="1" applyAlignment="1">
      <alignment horizontal="center" vertical="center" wrapText="1"/>
    </xf>
    <xf numFmtId="0" fontId="33" fillId="6" borderId="0" xfId="0" applyFont="1" applyFill="1" applyAlignment="1">
      <alignment horizontal="center" vertical="center" wrapText="1"/>
    </xf>
    <xf numFmtId="0" fontId="36" fillId="8" borderId="48" xfId="0" applyFont="1" applyFill="1" applyBorder="1" applyAlignment="1">
      <alignment horizontal="center" vertical="center" wrapText="1"/>
    </xf>
    <xf numFmtId="0" fontId="36" fillId="8" borderId="48" xfId="0" applyFont="1" applyFill="1" applyBorder="1" applyAlignment="1">
      <alignment horizontal="center" vertical="center"/>
    </xf>
    <xf numFmtId="14" fontId="36" fillId="6" borderId="48" xfId="0" applyNumberFormat="1" applyFont="1" applyFill="1" applyBorder="1" applyAlignment="1">
      <alignment horizontal="center" vertical="center"/>
    </xf>
    <xf numFmtId="1" fontId="30" fillId="6" borderId="48" xfId="0" applyNumberFormat="1" applyFont="1" applyFill="1" applyBorder="1" applyAlignment="1">
      <alignment horizontal="center" vertical="center" wrapText="1"/>
    </xf>
    <xf numFmtId="0" fontId="35" fillId="8" borderId="48" xfId="1" applyFont="1" applyFill="1" applyBorder="1" applyAlignment="1">
      <alignment horizontal="center" vertical="center"/>
    </xf>
    <xf numFmtId="14" fontId="36" fillId="8" borderId="48" xfId="0" applyNumberFormat="1" applyFont="1" applyFill="1" applyBorder="1" applyAlignment="1">
      <alignment horizontal="center" vertical="center"/>
    </xf>
    <xf numFmtId="14" fontId="36" fillId="8" borderId="48" xfId="0" applyNumberFormat="1" applyFont="1" applyFill="1" applyBorder="1" applyAlignment="1">
      <alignment horizontal="center" vertical="center" wrapText="1"/>
    </xf>
    <xf numFmtId="1" fontId="36" fillId="8" borderId="48" xfId="0" applyNumberFormat="1" applyFont="1" applyFill="1" applyBorder="1" applyAlignment="1">
      <alignment horizontal="center" vertical="center" wrapText="1"/>
    </xf>
    <xf numFmtId="0" fontId="36" fillId="0" borderId="48" xfId="0" applyFont="1" applyBorder="1" applyAlignment="1">
      <alignment horizontal="center" vertical="center"/>
    </xf>
    <xf numFmtId="0" fontId="36" fillId="6" borderId="48" xfId="0" applyFont="1" applyFill="1" applyBorder="1" applyAlignment="1">
      <alignment horizontal="center" vertical="center"/>
    </xf>
    <xf numFmtId="14" fontId="37" fillId="0" borderId="48" xfId="0" applyNumberFormat="1" applyFont="1" applyBorder="1" applyAlignment="1">
      <alignment horizontal="center" vertical="center" wrapText="1"/>
    </xf>
    <xf numFmtId="0" fontId="33" fillId="0" borderId="48" xfId="3" applyFont="1" applyBorder="1" applyAlignment="1">
      <alignment horizontal="center" vertical="center" wrapText="1"/>
    </xf>
    <xf numFmtId="0" fontId="35" fillId="0" borderId="48" xfId="1" applyFont="1" applyFill="1" applyBorder="1" applyAlignment="1" applyProtection="1">
      <alignment horizontal="center" vertical="center"/>
    </xf>
    <xf numFmtId="0" fontId="33" fillId="0" borderId="48" xfId="3" applyFont="1" applyBorder="1" applyAlignment="1">
      <alignment horizontal="center" vertical="center"/>
    </xf>
    <xf numFmtId="0" fontId="38" fillId="0" borderId="48" xfId="3" applyFont="1" applyBorder="1" applyAlignment="1">
      <alignment horizontal="center" vertical="center"/>
    </xf>
    <xf numFmtId="0" fontId="30" fillId="8" borderId="48" xfId="0" applyFont="1" applyFill="1" applyBorder="1" applyAlignment="1">
      <alignment horizontal="center" vertical="center"/>
    </xf>
    <xf numFmtId="0" fontId="35" fillId="8" borderId="48" xfId="1" applyFont="1" applyFill="1" applyBorder="1" applyAlignment="1">
      <alignment horizontal="center" vertical="center" wrapText="1"/>
    </xf>
    <xf numFmtId="0" fontId="33" fillId="19" borderId="0" xfId="0" applyFont="1" applyFill="1" applyAlignment="1">
      <alignment horizontal="center" vertical="center"/>
    </xf>
    <xf numFmtId="0" fontId="36" fillId="5" borderId="48" xfId="0" applyFont="1" applyFill="1" applyBorder="1" applyAlignment="1">
      <alignment horizontal="center" vertical="center"/>
    </xf>
    <xf numFmtId="14" fontId="36" fillId="5" borderId="48" xfId="0" applyNumberFormat="1" applyFont="1" applyFill="1" applyBorder="1" applyAlignment="1">
      <alignment horizontal="center" vertical="center"/>
    </xf>
    <xf numFmtId="0" fontId="35" fillId="5" borderId="48" xfId="1" applyFont="1" applyFill="1" applyBorder="1" applyAlignment="1">
      <alignment horizontal="center" vertical="center"/>
    </xf>
    <xf numFmtId="0" fontId="35" fillId="5" borderId="48" xfId="16" applyFont="1" applyFill="1" applyBorder="1" applyAlignment="1">
      <alignment horizontal="center" vertical="center"/>
    </xf>
    <xf numFmtId="0" fontId="33" fillId="5" borderId="0" xfId="0" applyFont="1" applyFill="1" applyAlignment="1">
      <alignment horizontal="center" vertical="center"/>
    </xf>
    <xf numFmtId="14" fontId="36" fillId="8" borderId="48" xfId="0" applyNumberFormat="1" applyFont="1" applyFill="1" applyBorder="1" applyAlignment="1">
      <alignment horizontal="center" vertical="center" indent="4"/>
    </xf>
    <xf numFmtId="0" fontId="36" fillId="18" borderId="48" xfId="0" applyFont="1" applyFill="1" applyBorder="1" applyAlignment="1">
      <alignment horizontal="center" vertical="center" wrapText="1"/>
    </xf>
    <xf numFmtId="0" fontId="36" fillId="18" borderId="48" xfId="0" applyFont="1" applyFill="1" applyBorder="1" applyAlignment="1">
      <alignment horizontal="center" vertical="center"/>
    </xf>
    <xf numFmtId="14" fontId="36" fillId="18" borderId="48" xfId="0" applyNumberFormat="1" applyFont="1" applyFill="1" applyBorder="1" applyAlignment="1">
      <alignment horizontal="center" vertical="center"/>
    </xf>
    <xf numFmtId="1" fontId="30" fillId="14" borderId="48" xfId="0" applyNumberFormat="1" applyFont="1" applyFill="1" applyBorder="1" applyAlignment="1">
      <alignment horizontal="center" vertical="center" wrapText="1"/>
    </xf>
    <xf numFmtId="1" fontId="36" fillId="16" borderId="48" xfId="0" applyNumberFormat="1" applyFont="1" applyFill="1" applyBorder="1" applyAlignment="1">
      <alignment horizontal="center" vertical="center" wrapText="1"/>
    </xf>
    <xf numFmtId="0" fontId="7" fillId="18" borderId="48" xfId="16" applyFill="1" applyBorder="1" applyAlignment="1">
      <alignment horizontal="center" vertical="center" wrapText="1"/>
    </xf>
    <xf numFmtId="0" fontId="7" fillId="8" borderId="48" xfId="16" applyFill="1" applyBorder="1" applyAlignment="1">
      <alignment horizontal="center" vertical="center"/>
    </xf>
    <xf numFmtId="0" fontId="35" fillId="8" borderId="48" xfId="16" applyFont="1" applyFill="1" applyBorder="1" applyAlignment="1">
      <alignment horizontal="center" vertical="center" wrapText="1"/>
    </xf>
    <xf numFmtId="0" fontId="35" fillId="8" borderId="48" xfId="16" applyFont="1" applyFill="1" applyBorder="1" applyAlignment="1">
      <alignment horizontal="center" vertical="center"/>
    </xf>
    <xf numFmtId="0" fontId="39" fillId="8" borderId="48" xfId="0" applyFont="1" applyFill="1" applyBorder="1" applyAlignment="1">
      <alignment horizontal="center" vertical="center"/>
    </xf>
    <xf numFmtId="14" fontId="36" fillId="0" borderId="48" xfId="0" applyNumberFormat="1" applyFont="1" applyBorder="1" applyAlignment="1">
      <alignment horizontal="center" vertical="center"/>
    </xf>
    <xf numFmtId="0" fontId="36" fillId="0" borderId="48" xfId="0" applyFont="1" applyBorder="1" applyAlignment="1">
      <alignment horizontal="center" vertical="center" wrapText="1"/>
    </xf>
    <xf numFmtId="0" fontId="26" fillId="7" borderId="48" xfId="0" applyFont="1" applyFill="1" applyBorder="1" applyAlignment="1">
      <alignment horizontal="center" vertical="center" wrapText="1"/>
    </xf>
    <xf numFmtId="0" fontId="29" fillId="0" borderId="48" xfId="0" applyFont="1" applyBorder="1" applyAlignment="1">
      <alignment horizontal="center" vertical="center"/>
    </xf>
    <xf numFmtId="0" fontId="30" fillId="14" borderId="48" xfId="0" applyFont="1" applyFill="1" applyBorder="1" applyAlignment="1">
      <alignment horizontal="center" vertical="center"/>
    </xf>
    <xf numFmtId="0" fontId="41" fillId="14" borderId="0" xfId="0" applyFont="1" applyFill="1" applyAlignment="1">
      <alignment horizontal="center" vertical="center"/>
    </xf>
    <xf numFmtId="0" fontId="30" fillId="14" borderId="48" xfId="0" applyFont="1" applyFill="1" applyBorder="1" applyAlignment="1">
      <alignment horizontal="center" vertical="center" wrapText="1"/>
    </xf>
    <xf numFmtId="14" fontId="36" fillId="14" borderId="48" xfId="0" applyNumberFormat="1" applyFont="1" applyFill="1" applyBorder="1" applyAlignment="1">
      <alignment horizontal="center" vertical="center"/>
    </xf>
    <xf numFmtId="1" fontId="36" fillId="14" borderId="48" xfId="0" applyNumberFormat="1" applyFont="1" applyFill="1" applyBorder="1" applyAlignment="1">
      <alignment horizontal="center" vertical="center"/>
    </xf>
    <xf numFmtId="0" fontId="7" fillId="14" borderId="48" xfId="1" applyFill="1" applyBorder="1" applyAlignment="1">
      <alignment horizontal="center" vertical="center"/>
    </xf>
    <xf numFmtId="0" fontId="29" fillId="14" borderId="48" xfId="0" applyFont="1" applyFill="1" applyBorder="1" applyAlignment="1">
      <alignment horizontal="center" vertical="center"/>
    </xf>
    <xf numFmtId="0" fontId="30" fillId="5" borderId="48" xfId="0" applyFont="1" applyFill="1" applyBorder="1" applyAlignment="1">
      <alignment horizontal="center" vertical="center"/>
    </xf>
    <xf numFmtId="0" fontId="30" fillId="6" borderId="48" xfId="0" applyFont="1" applyFill="1" applyBorder="1" applyAlignment="1">
      <alignment horizontal="center" vertical="center" wrapText="1"/>
    </xf>
    <xf numFmtId="0" fontId="30" fillId="6" borderId="48" xfId="0" applyFont="1" applyFill="1" applyBorder="1" applyAlignment="1">
      <alignment horizontal="center" vertical="center"/>
    </xf>
    <xf numFmtId="14" fontId="36" fillId="20" borderId="48" xfId="0" applyNumberFormat="1" applyFont="1" applyFill="1" applyBorder="1" applyAlignment="1">
      <alignment horizontal="center" vertical="center" wrapText="1"/>
    </xf>
    <xf numFmtId="1" fontId="36" fillId="20" borderId="48" xfId="0" applyNumberFormat="1" applyFont="1" applyFill="1" applyBorder="1" applyAlignment="1">
      <alignment horizontal="center" vertical="center" wrapText="1"/>
    </xf>
    <xf numFmtId="0" fontId="7" fillId="8" borderId="48" xfId="1" applyFill="1" applyBorder="1" applyAlignment="1">
      <alignment horizontal="center" vertical="center"/>
    </xf>
    <xf numFmtId="0" fontId="33" fillId="6" borderId="48" xfId="0" applyFont="1" applyFill="1" applyBorder="1" applyAlignment="1">
      <alignment horizontal="center" vertical="center"/>
    </xf>
    <xf numFmtId="0" fontId="0" fillId="0" borderId="48" xfId="0" applyBorder="1" applyAlignment="1">
      <alignment horizontal="center" vertical="center"/>
    </xf>
    <xf numFmtId="14" fontId="0" fillId="0" borderId="48" xfId="0" applyNumberFormat="1" applyBorder="1" applyAlignment="1">
      <alignment horizontal="center" vertical="center"/>
    </xf>
    <xf numFmtId="1" fontId="36" fillId="0" borderId="48" xfId="0" applyNumberFormat="1" applyFont="1" applyBorder="1" applyAlignment="1">
      <alignment horizontal="center" vertical="center"/>
    </xf>
    <xf numFmtId="0" fontId="42" fillId="0" borderId="48" xfId="0" applyFont="1" applyBorder="1" applyAlignment="1">
      <alignment horizontal="center" vertical="center"/>
    </xf>
    <xf numFmtId="0" fontId="0" fillId="0" borderId="48" xfId="0" applyBorder="1" applyAlignment="1">
      <alignment horizontal="center"/>
    </xf>
    <xf numFmtId="0" fontId="7" fillId="0" borderId="48" xfId="16" applyBorder="1" applyAlignment="1">
      <alignment horizontal="center" vertical="center"/>
    </xf>
    <xf numFmtId="0" fontId="33" fillId="0" borderId="48" xfId="0" applyFont="1" applyBorder="1" applyAlignment="1">
      <alignment horizontal="center" vertical="center"/>
    </xf>
    <xf numFmtId="0" fontId="36" fillId="14" borderId="48" xfId="0" applyFont="1" applyFill="1" applyBorder="1" applyAlignment="1">
      <alignment horizontal="center" vertical="center"/>
    </xf>
    <xf numFmtId="14" fontId="36" fillId="14" borderId="48" xfId="0" applyNumberFormat="1" applyFont="1" applyFill="1" applyBorder="1" applyAlignment="1">
      <alignment horizontal="center" vertical="center" wrapText="1"/>
    </xf>
    <xf numFmtId="1" fontId="36" fillId="14" borderId="48" xfId="0" applyNumberFormat="1" applyFont="1" applyFill="1" applyBorder="1" applyAlignment="1">
      <alignment horizontal="center" vertical="center" wrapText="1"/>
    </xf>
    <xf numFmtId="14" fontId="30" fillId="14" borderId="48" xfId="0" applyNumberFormat="1" applyFont="1" applyFill="1" applyBorder="1" applyAlignment="1">
      <alignment horizontal="center" vertical="center"/>
    </xf>
    <xf numFmtId="1" fontId="30" fillId="14" borderId="48" xfId="0" applyNumberFormat="1" applyFont="1" applyFill="1" applyBorder="1" applyAlignment="1">
      <alignment horizontal="center" vertical="center"/>
    </xf>
    <xf numFmtId="0" fontId="7" fillId="14" borderId="48" xfId="16" applyFill="1" applyBorder="1" applyAlignment="1">
      <alignment horizontal="center" vertical="center" wrapText="1"/>
    </xf>
    <xf numFmtId="0" fontId="0" fillId="5" borderId="0" xfId="0" applyFill="1"/>
    <xf numFmtId="0" fontId="33" fillId="0" borderId="48" xfId="0" applyFont="1" applyBorder="1" applyAlignment="1">
      <alignment horizontal="center"/>
    </xf>
    <xf numFmtId="14" fontId="33" fillId="0" borderId="48" xfId="0" applyNumberFormat="1" applyFont="1" applyBorder="1" applyAlignment="1">
      <alignment horizontal="center" vertical="center"/>
    </xf>
    <xf numFmtId="0" fontId="36" fillId="0" borderId="48" xfId="0" applyFont="1" applyBorder="1" applyAlignment="1">
      <alignment horizontal="center"/>
    </xf>
    <xf numFmtId="14" fontId="33" fillId="0" borderId="48" xfId="0" applyNumberFormat="1" applyFont="1" applyBorder="1" applyAlignment="1">
      <alignment horizontal="center"/>
    </xf>
    <xf numFmtId="0" fontId="35" fillId="0" borderId="48" xfId="16" applyFont="1" applyBorder="1" applyAlignment="1">
      <alignment horizontal="center"/>
    </xf>
    <xf numFmtId="0" fontId="30" fillId="0" borderId="48" xfId="0" applyFont="1" applyBorder="1" applyAlignment="1">
      <alignment horizontal="center" vertical="center"/>
    </xf>
    <xf numFmtId="0" fontId="34" fillId="0" borderId="48" xfId="0" applyFont="1" applyBorder="1" applyAlignment="1">
      <alignment horizontal="center" vertical="center"/>
    </xf>
    <xf numFmtId="1" fontId="30" fillId="6" borderId="48" xfId="0" applyNumberFormat="1" applyFont="1" applyFill="1" applyBorder="1" applyAlignment="1">
      <alignment horizontal="center" vertical="center"/>
    </xf>
    <xf numFmtId="0" fontId="35" fillId="0" borderId="48" xfId="1" applyFont="1" applyBorder="1" applyAlignment="1">
      <alignment horizontal="center" vertical="center"/>
    </xf>
    <xf numFmtId="0" fontId="34" fillId="6" borderId="48" xfId="0" applyFont="1" applyFill="1" applyBorder="1" applyAlignment="1">
      <alignment horizontal="center" vertical="center" wrapText="1"/>
    </xf>
    <xf numFmtId="0" fontId="34" fillId="8" borderId="48" xfId="0" applyFont="1" applyFill="1" applyBorder="1" applyAlignment="1">
      <alignment horizontal="center" vertical="center"/>
    </xf>
    <xf numFmtId="14" fontId="30" fillId="8" borderId="48" xfId="0" applyNumberFormat="1" applyFont="1" applyFill="1" applyBorder="1" applyAlignment="1">
      <alignment horizontal="center" vertical="center"/>
    </xf>
    <xf numFmtId="0" fontId="33" fillId="5" borderId="48" xfId="0" applyFont="1" applyFill="1" applyBorder="1" applyAlignment="1">
      <alignment horizontal="center" vertical="center"/>
    </xf>
    <xf numFmtId="0" fontId="35" fillId="6" borderId="48" xfId="1" applyFont="1" applyFill="1" applyBorder="1" applyAlignment="1">
      <alignment horizontal="center" vertical="center"/>
    </xf>
    <xf numFmtId="0" fontId="7" fillId="8" borderId="48" xfId="16" applyFill="1" applyBorder="1" applyAlignment="1">
      <alignment horizontal="center" vertical="center" wrapText="1"/>
    </xf>
    <xf numFmtId="0" fontId="7" fillId="6" borderId="49" xfId="16" applyFill="1" applyBorder="1" applyAlignment="1">
      <alignment horizontal="center" vertical="center" wrapText="1"/>
    </xf>
    <xf numFmtId="0" fontId="30" fillId="8" borderId="48" xfId="0" applyFont="1" applyFill="1" applyBorder="1" applyAlignment="1">
      <alignment horizontal="center"/>
    </xf>
    <xf numFmtId="0" fontId="7" fillId="8" borderId="55" xfId="16" applyFill="1" applyBorder="1" applyAlignment="1">
      <alignment horizontal="center"/>
    </xf>
    <xf numFmtId="0" fontId="35" fillId="0" borderId="48" xfId="16" applyFont="1" applyBorder="1" applyAlignment="1">
      <alignment horizontal="center" vertical="center"/>
    </xf>
    <xf numFmtId="1" fontId="36" fillId="6" borderId="48" xfId="0" applyNumberFormat="1" applyFont="1" applyFill="1" applyBorder="1" applyAlignment="1">
      <alignment horizontal="center" vertical="center"/>
    </xf>
    <xf numFmtId="0" fontId="36" fillId="6" borderId="48" xfId="0" applyFont="1" applyFill="1" applyBorder="1" applyAlignment="1">
      <alignment horizontal="center" vertical="center" wrapText="1"/>
    </xf>
    <xf numFmtId="14" fontId="30" fillId="6" borderId="48" xfId="0" applyNumberFormat="1" applyFont="1" applyFill="1" applyBorder="1" applyAlignment="1">
      <alignment horizontal="center" vertical="center"/>
    </xf>
    <xf numFmtId="14" fontId="33" fillId="6" borderId="48" xfId="0" applyNumberFormat="1" applyFont="1" applyFill="1" applyBorder="1" applyAlignment="1">
      <alignment horizontal="center" vertical="center"/>
    </xf>
    <xf numFmtId="0" fontId="30" fillId="6" borderId="50" xfId="0" applyFont="1" applyFill="1" applyBorder="1" applyAlignment="1">
      <alignment horizontal="center" vertical="center"/>
    </xf>
    <xf numFmtId="0" fontId="36" fillId="6" borderId="50" xfId="0" applyFont="1" applyFill="1" applyBorder="1" applyAlignment="1">
      <alignment horizontal="center" vertical="center"/>
    </xf>
    <xf numFmtId="0" fontId="30" fillId="8" borderId="50" xfId="0" applyFont="1" applyFill="1" applyBorder="1" applyAlignment="1">
      <alignment horizontal="center" vertical="center"/>
    </xf>
    <xf numFmtId="14" fontId="36" fillId="8" borderId="50" xfId="0" applyNumberFormat="1" applyFont="1" applyFill="1" applyBorder="1" applyAlignment="1">
      <alignment horizontal="center" vertical="center" wrapText="1"/>
    </xf>
    <xf numFmtId="1" fontId="36" fillId="0" borderId="50" xfId="0" applyNumberFormat="1" applyFont="1" applyBorder="1" applyAlignment="1">
      <alignment horizontal="center" vertical="center"/>
    </xf>
    <xf numFmtId="0" fontId="30" fillId="0" borderId="50" xfId="0" applyFont="1" applyBorder="1" applyAlignment="1">
      <alignment horizontal="center" vertical="center"/>
    </xf>
    <xf numFmtId="0" fontId="36" fillId="0" borderId="50" xfId="0" applyFont="1" applyBorder="1" applyAlignment="1">
      <alignment horizontal="center" vertical="center"/>
    </xf>
    <xf numFmtId="14" fontId="30" fillId="0" borderId="50" xfId="0" applyNumberFormat="1" applyFont="1" applyBorder="1" applyAlignment="1">
      <alignment horizontal="center" vertical="center"/>
    </xf>
    <xf numFmtId="1" fontId="30" fillId="6" borderId="50" xfId="0" applyNumberFormat="1" applyFont="1" applyFill="1" applyBorder="1" applyAlignment="1">
      <alignment horizontal="center" vertical="center"/>
    </xf>
    <xf numFmtId="0" fontId="35" fillId="0" borderId="50" xfId="1" applyFont="1" applyBorder="1" applyAlignment="1">
      <alignment horizontal="center" vertical="center"/>
    </xf>
    <xf numFmtId="0" fontId="33" fillId="0" borderId="50" xfId="0" applyFont="1" applyBorder="1" applyAlignment="1">
      <alignment horizontal="center" vertical="center"/>
    </xf>
    <xf numFmtId="0" fontId="44" fillId="21" borderId="48" xfId="0" applyFont="1" applyFill="1" applyBorder="1" applyAlignment="1">
      <alignment horizontal="center" vertical="center"/>
    </xf>
    <xf numFmtId="0" fontId="45" fillId="21" borderId="48" xfId="0" applyFont="1" applyFill="1" applyBorder="1" applyAlignment="1">
      <alignment horizontal="center" vertical="center"/>
    </xf>
    <xf numFmtId="14" fontId="45" fillId="21" borderId="48" xfId="0" applyNumberFormat="1" applyFont="1" applyFill="1" applyBorder="1" applyAlignment="1">
      <alignment horizontal="center" vertical="center"/>
    </xf>
    <xf numFmtId="0" fontId="44" fillId="21" borderId="48" xfId="0" applyFont="1" applyFill="1" applyBorder="1" applyAlignment="1">
      <alignment horizontal="center" vertical="center" wrapText="1"/>
    </xf>
    <xf numFmtId="14" fontId="44" fillId="21" borderId="48" xfId="0" applyNumberFormat="1" applyFont="1" applyFill="1" applyBorder="1" applyAlignment="1">
      <alignment horizontal="center" vertical="center"/>
    </xf>
    <xf numFmtId="0" fontId="46" fillId="21" borderId="48" xfId="1" applyFont="1" applyFill="1" applyBorder="1" applyAlignment="1" applyProtection="1">
      <alignment horizontal="center" vertical="center"/>
    </xf>
    <xf numFmtId="0" fontId="47" fillId="21" borderId="48" xfId="0" applyFont="1" applyFill="1" applyBorder="1" applyAlignment="1">
      <alignment horizontal="center"/>
    </xf>
    <xf numFmtId="0" fontId="47" fillId="21" borderId="0" xfId="0" applyFont="1" applyFill="1" applyAlignment="1">
      <alignment horizontal="center"/>
    </xf>
    <xf numFmtId="0" fontId="33" fillId="0" borderId="48" xfId="0" applyFont="1" applyBorder="1" applyAlignment="1">
      <alignment horizontal="left" indent="2"/>
    </xf>
    <xf numFmtId="0" fontId="0" fillId="0" borderId="48" xfId="0" applyBorder="1"/>
    <xf numFmtId="0" fontId="7" fillId="0" borderId="48" xfId="16" applyBorder="1" applyAlignment="1">
      <alignment horizontal="center" wrapText="1"/>
    </xf>
    <xf numFmtId="0" fontId="48" fillId="7" borderId="48" xfId="0" applyFont="1" applyFill="1" applyBorder="1" applyAlignment="1">
      <alignment horizontal="center" vertical="center" wrapText="1"/>
    </xf>
    <xf numFmtId="0" fontId="49" fillId="0" borderId="0" xfId="0" applyFont="1" applyAlignment="1">
      <alignment vertical="center" wrapText="1"/>
    </xf>
    <xf numFmtId="0" fontId="50" fillId="0" borderId="0" xfId="0" applyFont="1" applyAlignment="1">
      <alignment horizontal="center" vertical="center" wrapText="1"/>
    </xf>
    <xf numFmtId="0" fontId="50" fillId="0" borderId="0" xfId="0" applyFont="1"/>
    <xf numFmtId="0" fontId="49" fillId="0" borderId="0" xfId="0" applyFont="1" applyAlignment="1">
      <alignment horizontal="center" vertical="center" wrapText="1"/>
    </xf>
    <xf numFmtId="0" fontId="50" fillId="0" borderId="0" xfId="0" applyFont="1" applyAlignment="1">
      <alignment horizontal="center"/>
    </xf>
    <xf numFmtId="0" fontId="50" fillId="13" borderId="0" xfId="0" applyFont="1" applyFill="1" applyAlignment="1">
      <alignment horizontal="center"/>
    </xf>
    <xf numFmtId="0" fontId="50" fillId="0" borderId="0" xfId="15" applyFont="1" applyAlignment="1">
      <alignment horizontal="center" vertical="center" wrapText="1"/>
    </xf>
    <xf numFmtId="14" fontId="50" fillId="0" borderId="0" xfId="4" applyNumberFormat="1" applyFont="1" applyFill="1" applyBorder="1" applyAlignment="1" applyProtection="1">
      <alignment horizontal="center" vertical="center" wrapText="1"/>
    </xf>
    <xf numFmtId="0" fontId="50" fillId="0" borderId="0" xfId="0" applyFont="1" applyAlignment="1">
      <alignment horizontal="center" vertical="center"/>
    </xf>
    <xf numFmtId="0" fontId="50" fillId="6" borderId="0" xfId="0" applyFont="1" applyFill="1" applyAlignment="1">
      <alignment horizontal="center"/>
    </xf>
    <xf numFmtId="0" fontId="30" fillId="0" borderId="48" xfId="3" applyFont="1" applyBorder="1" applyAlignment="1">
      <alignment horizontal="center" vertical="center" wrapText="1"/>
    </xf>
    <xf numFmtId="14" fontId="30" fillId="0" borderId="48" xfId="0" applyNumberFormat="1" applyFont="1" applyBorder="1" applyAlignment="1">
      <alignment horizontal="center" vertical="center"/>
    </xf>
    <xf numFmtId="1" fontId="30" fillId="0" borderId="48" xfId="0" applyNumberFormat="1" applyFont="1" applyBorder="1" applyAlignment="1">
      <alignment horizontal="center" vertical="center"/>
    </xf>
    <xf numFmtId="14" fontId="30" fillId="0" borderId="48" xfId="3" applyNumberFormat="1" applyFont="1" applyBorder="1" applyAlignment="1">
      <alignment horizontal="center" vertical="center" wrapText="1"/>
    </xf>
    <xf numFmtId="0" fontId="55" fillId="0" borderId="48" xfId="4" applyFont="1" applyFill="1" applyBorder="1" applyAlignment="1" applyProtection="1">
      <alignment horizontal="center" vertical="center" wrapText="1"/>
    </xf>
    <xf numFmtId="0" fontId="50" fillId="6" borderId="0" xfId="0" applyFont="1" applyFill="1"/>
    <xf numFmtId="0" fontId="50" fillId="6" borderId="0" xfId="0" applyFont="1" applyFill="1" applyAlignment="1">
      <alignment wrapText="1"/>
    </xf>
    <xf numFmtId="0" fontId="50" fillId="6" borderId="0" xfId="0" applyFont="1" applyFill="1" applyAlignment="1">
      <alignment horizontal="center" vertical="center"/>
    </xf>
    <xf numFmtId="0" fontId="30" fillId="0" borderId="48" xfId="5" applyFont="1" applyBorder="1" applyAlignment="1">
      <alignment horizontal="center" vertical="center" wrapText="1"/>
    </xf>
    <xf numFmtId="0" fontId="33" fillId="0" borderId="48" xfId="5" applyFont="1" applyBorder="1" applyAlignment="1">
      <alignment horizontal="center" vertical="center" wrapText="1"/>
    </xf>
    <xf numFmtId="14" fontId="33" fillId="0" borderId="48" xfId="5" applyNumberFormat="1" applyFont="1" applyBorder="1" applyAlignment="1">
      <alignment horizontal="center" vertical="center" wrapText="1"/>
    </xf>
    <xf numFmtId="0" fontId="30" fillId="0" borderId="48" xfId="0" applyFont="1" applyBorder="1" applyAlignment="1">
      <alignment horizontal="center" vertical="center" wrapText="1"/>
    </xf>
    <xf numFmtId="0" fontId="35" fillId="0" borderId="48" xfId="1" applyFont="1" applyFill="1" applyBorder="1" applyAlignment="1" applyProtection="1">
      <alignment horizontal="center" vertical="center" wrapText="1"/>
    </xf>
    <xf numFmtId="0" fontId="30" fillId="0" borderId="48" xfId="3" applyFont="1" applyBorder="1" applyAlignment="1">
      <alignment horizontal="center" vertical="center"/>
    </xf>
    <xf numFmtId="0" fontId="30" fillId="6" borderId="48" xfId="3" applyFont="1" applyFill="1" applyBorder="1" applyAlignment="1">
      <alignment horizontal="center" vertical="center" wrapText="1"/>
    </xf>
    <xf numFmtId="0" fontId="35" fillId="0" borderId="48" xfId="11" applyFont="1" applyFill="1" applyBorder="1" applyAlignment="1" applyProtection="1">
      <alignment horizontal="center" vertical="center" wrapText="1"/>
    </xf>
    <xf numFmtId="14" fontId="30" fillId="6" borderId="48" xfId="3" applyNumberFormat="1" applyFont="1" applyFill="1" applyBorder="1" applyAlignment="1">
      <alignment horizontal="center" vertical="center" wrapText="1"/>
    </xf>
    <xf numFmtId="0" fontId="30" fillId="14" borderId="48" xfId="3" applyFont="1" applyFill="1" applyBorder="1" applyAlignment="1">
      <alignment horizontal="center" vertical="center" wrapText="1"/>
    </xf>
    <xf numFmtId="0" fontId="56" fillId="14" borderId="48" xfId="1" applyFont="1" applyFill="1" applyBorder="1" applyAlignment="1" applyProtection="1">
      <alignment horizontal="center" vertical="center"/>
    </xf>
    <xf numFmtId="0" fontId="56" fillId="0" borderId="48" xfId="1" applyFont="1" applyFill="1" applyBorder="1" applyAlignment="1" applyProtection="1">
      <alignment horizontal="center" vertical="center" wrapText="1"/>
    </xf>
    <xf numFmtId="0" fontId="57" fillId="0" borderId="48" xfId="4" applyFont="1" applyFill="1" applyBorder="1" applyAlignment="1" applyProtection="1">
      <alignment horizontal="center" vertical="center" wrapText="1"/>
    </xf>
    <xf numFmtId="14" fontId="30" fillId="14" borderId="48" xfId="3" applyNumberFormat="1" applyFont="1" applyFill="1" applyBorder="1" applyAlignment="1">
      <alignment horizontal="center" vertical="center" wrapText="1"/>
    </xf>
    <xf numFmtId="0" fontId="35" fillId="14" borderId="48" xfId="16" applyFont="1" applyFill="1" applyBorder="1" applyAlignment="1" applyProtection="1">
      <alignment horizontal="center" vertical="center" wrapText="1"/>
    </xf>
    <xf numFmtId="0" fontId="30" fillId="5" borderId="48" xfId="3" applyFont="1" applyFill="1" applyBorder="1" applyAlignment="1">
      <alignment horizontal="center" vertical="center" wrapText="1"/>
    </xf>
    <xf numFmtId="14" fontId="30" fillId="5" borderId="48" xfId="0" applyNumberFormat="1" applyFont="1" applyFill="1" applyBorder="1" applyAlignment="1">
      <alignment horizontal="center" vertical="center"/>
    </xf>
    <xf numFmtId="14" fontId="30" fillId="5" borderId="48" xfId="3" applyNumberFormat="1" applyFont="1" applyFill="1" applyBorder="1" applyAlignment="1">
      <alignment horizontal="center" vertical="center" wrapText="1"/>
    </xf>
    <xf numFmtId="0" fontId="35" fillId="5" borderId="48" xfId="1" applyFont="1" applyFill="1" applyBorder="1" applyAlignment="1" applyProtection="1">
      <alignment horizontal="center" vertical="center" wrapText="1"/>
    </xf>
    <xf numFmtId="0" fontId="56" fillId="6" borderId="48" xfId="1" applyFont="1" applyFill="1" applyBorder="1" applyAlignment="1" applyProtection="1">
      <alignment horizontal="center" vertical="center" wrapText="1"/>
    </xf>
    <xf numFmtId="0" fontId="35" fillId="6" borderId="48" xfId="1" applyFont="1" applyFill="1" applyBorder="1" applyAlignment="1" applyProtection="1">
      <alignment horizontal="center" vertical="center" wrapText="1"/>
    </xf>
    <xf numFmtId="1" fontId="30" fillId="5" borderId="48" xfId="0" applyNumberFormat="1" applyFont="1" applyFill="1" applyBorder="1" applyAlignment="1">
      <alignment horizontal="center" vertical="center"/>
    </xf>
    <xf numFmtId="0" fontId="62" fillId="0" borderId="0" xfId="14" applyFont="1" applyAlignment="1">
      <alignment vertical="center" wrapText="1"/>
    </xf>
    <xf numFmtId="0" fontId="63" fillId="0" borderId="0" xfId="14" applyFont="1" applyAlignment="1">
      <alignment horizontal="center" vertical="center" wrapText="1"/>
    </xf>
    <xf numFmtId="0" fontId="63" fillId="0" borderId="0" xfId="14" applyFont="1"/>
    <xf numFmtId="0" fontId="63" fillId="6" borderId="0" xfId="14" applyFont="1" applyFill="1"/>
    <xf numFmtId="0" fontId="63" fillId="6" borderId="0" xfId="14" applyFont="1" applyFill="1" applyAlignment="1">
      <alignment wrapText="1"/>
    </xf>
    <xf numFmtId="0" fontId="63" fillId="6" borderId="0" xfId="14" applyFont="1" applyFill="1" applyAlignment="1">
      <alignment horizontal="center" vertical="center"/>
    </xf>
    <xf numFmtId="0" fontId="61" fillId="7" borderId="48" xfId="14" applyFont="1" applyFill="1" applyBorder="1" applyAlignment="1">
      <alignment horizontal="center" vertical="center" wrapText="1"/>
    </xf>
    <xf numFmtId="0" fontId="64" fillId="22" borderId="1" xfId="0" applyFont="1" applyFill="1" applyBorder="1" applyAlignment="1">
      <alignment horizontal="center" vertical="center"/>
    </xf>
    <xf numFmtId="0" fontId="10" fillId="5" borderId="48" xfId="14" applyFill="1" applyBorder="1" applyAlignment="1">
      <alignment vertical="center"/>
    </xf>
    <xf numFmtId="0" fontId="63" fillId="5" borderId="0" xfId="14" applyFont="1" applyFill="1"/>
    <xf numFmtId="0" fontId="63" fillId="5" borderId="0" xfId="14" applyFont="1" applyFill="1" applyAlignment="1">
      <alignment wrapText="1"/>
    </xf>
    <xf numFmtId="0" fontId="63" fillId="5" borderId="0" xfId="14" applyFont="1" applyFill="1" applyAlignment="1">
      <alignment horizontal="center" vertical="center"/>
    </xf>
    <xf numFmtId="0" fontId="64" fillId="22" borderId="3" xfId="0" applyFont="1" applyFill="1" applyBorder="1" applyAlignment="1">
      <alignment horizontal="center" vertical="center"/>
    </xf>
    <xf numFmtId="0" fontId="10" fillId="14" borderId="48" xfId="14" applyFill="1" applyBorder="1" applyAlignment="1">
      <alignment horizontal="center" vertical="center"/>
    </xf>
    <xf numFmtId="14" fontId="10" fillId="14" borderId="48" xfId="14" applyNumberFormat="1" applyFill="1" applyBorder="1" applyAlignment="1">
      <alignment horizontal="center" vertical="center"/>
    </xf>
    <xf numFmtId="1" fontId="10" fillId="14" borderId="48" xfId="14" applyNumberFormat="1" applyFill="1" applyBorder="1" applyAlignment="1">
      <alignment horizontal="center" vertical="center"/>
    </xf>
    <xf numFmtId="1" fontId="10" fillId="16" borderId="48" xfId="14" applyNumberFormat="1" applyFill="1" applyBorder="1" applyAlignment="1">
      <alignment horizontal="center" vertical="center"/>
    </xf>
    <xf numFmtId="0" fontId="7" fillId="22" borderId="3" xfId="16" applyFill="1" applyBorder="1" applyAlignment="1">
      <alignment horizontal="center" vertical="center"/>
    </xf>
    <xf numFmtId="0" fontId="10" fillId="6" borderId="48" xfId="14" applyFill="1" applyBorder="1" applyAlignment="1">
      <alignment horizontal="center" vertical="center"/>
    </xf>
    <xf numFmtId="14" fontId="10" fillId="6" borderId="48" xfId="14" applyNumberFormat="1" applyFill="1" applyBorder="1" applyAlignment="1">
      <alignment horizontal="center" vertical="center"/>
    </xf>
    <xf numFmtId="1" fontId="10" fillId="6" borderId="48" xfId="14" applyNumberFormat="1" applyFill="1" applyBorder="1" applyAlignment="1">
      <alignment horizontal="center" vertical="center"/>
    </xf>
    <xf numFmtId="0" fontId="10" fillId="0" borderId="48" xfId="14" applyBorder="1" applyAlignment="1">
      <alignment horizontal="center" vertical="center"/>
    </xf>
    <xf numFmtId="0" fontId="10" fillId="6" borderId="48" xfId="14" applyFill="1" applyBorder="1" applyAlignment="1">
      <alignment vertical="center"/>
    </xf>
    <xf numFmtId="0" fontId="10" fillId="6" borderId="50" xfId="14" applyFill="1" applyBorder="1" applyAlignment="1">
      <alignment horizontal="center" vertical="center"/>
    </xf>
    <xf numFmtId="0" fontId="10" fillId="6" borderId="48" xfId="14" applyFill="1" applyBorder="1" applyAlignment="1">
      <alignment horizontal="center" vertical="center" wrapText="1"/>
    </xf>
    <xf numFmtId="0" fontId="10" fillId="5" borderId="55" xfId="14" applyFill="1" applyBorder="1" applyAlignment="1">
      <alignment vertical="center"/>
    </xf>
    <xf numFmtId="0" fontId="10" fillId="6" borderId="49" xfId="14" applyFill="1" applyBorder="1" applyAlignment="1">
      <alignment horizontal="center" vertical="center"/>
    </xf>
    <xf numFmtId="0" fontId="10" fillId="0" borderId="0" xfId="14"/>
    <xf numFmtId="14" fontId="10" fillId="0" borderId="48" xfId="14" applyNumberFormat="1" applyBorder="1" applyAlignment="1">
      <alignment horizontal="center" vertical="center"/>
    </xf>
    <xf numFmtId="0" fontId="10" fillId="0" borderId="48" xfId="0" applyFont="1" applyBorder="1" applyAlignment="1">
      <alignment horizontal="center" vertical="center"/>
    </xf>
    <xf numFmtId="14" fontId="10" fillId="0" borderId="48" xfId="0" applyNumberFormat="1" applyFont="1" applyBorder="1" applyAlignment="1">
      <alignment horizontal="center" vertical="center"/>
    </xf>
    <xf numFmtId="0" fontId="10" fillId="8" borderId="48" xfId="0" applyFont="1" applyFill="1" applyBorder="1" applyAlignment="1">
      <alignment horizontal="center" vertical="center"/>
    </xf>
    <xf numFmtId="0" fontId="61" fillId="7" borderId="48" xfId="0" applyFont="1" applyFill="1" applyBorder="1" applyAlignment="1">
      <alignment horizontal="center" vertical="center" wrapText="1"/>
    </xf>
    <xf numFmtId="0" fontId="10" fillId="7" borderId="48" xfId="0" applyFont="1" applyFill="1" applyBorder="1" applyAlignment="1">
      <alignment horizontal="center" vertical="center" wrapText="1"/>
    </xf>
    <xf numFmtId="0" fontId="10" fillId="6" borderId="48" xfId="0" applyFont="1" applyFill="1" applyBorder="1" applyAlignment="1">
      <alignment horizontal="center" vertical="center"/>
    </xf>
    <xf numFmtId="14" fontId="10" fillId="6" borderId="48" xfId="0" applyNumberFormat="1" applyFont="1" applyFill="1" applyBorder="1" applyAlignment="1">
      <alignment horizontal="center" vertical="center"/>
    </xf>
    <xf numFmtId="0" fontId="66" fillId="6" borderId="48" xfId="0" applyFont="1" applyFill="1" applyBorder="1" applyAlignment="1">
      <alignment horizontal="center" vertical="center"/>
    </xf>
    <xf numFmtId="0" fontId="10" fillId="23" borderId="48" xfId="0" applyFont="1" applyFill="1" applyBorder="1" applyAlignment="1">
      <alignment horizontal="center" vertical="center"/>
    </xf>
    <xf numFmtId="0" fontId="27" fillId="23" borderId="48" xfId="3" applyFont="1" applyFill="1" applyBorder="1" applyAlignment="1" applyProtection="1">
      <alignment horizontal="center" vertical="center"/>
      <protection locked="0"/>
    </xf>
    <xf numFmtId="0" fontId="10" fillId="23" borderId="48" xfId="0" applyFont="1" applyFill="1" applyBorder="1" applyAlignment="1">
      <alignment horizontal="center"/>
    </xf>
    <xf numFmtId="14" fontId="27" fillId="23" borderId="48" xfId="3" applyNumberFormat="1" applyFont="1" applyFill="1" applyBorder="1" applyAlignment="1" applyProtection="1">
      <alignment horizontal="center" vertical="center"/>
      <protection locked="0"/>
    </xf>
    <xf numFmtId="1" fontId="27" fillId="23" borderId="48" xfId="3" applyNumberFormat="1" applyFont="1" applyFill="1" applyBorder="1" applyAlignment="1" applyProtection="1">
      <alignment horizontal="center" vertical="center"/>
      <protection locked="0"/>
    </xf>
    <xf numFmtId="14" fontId="10" fillId="23" borderId="48" xfId="14" applyNumberFormat="1" applyFill="1" applyBorder="1" applyAlignment="1">
      <alignment horizontal="center" vertical="center"/>
    </xf>
    <xf numFmtId="0" fontId="27" fillId="23" borderId="48" xfId="3" applyFont="1" applyFill="1" applyBorder="1" applyAlignment="1" applyProtection="1">
      <alignment horizontal="center" vertical="center" wrapText="1"/>
      <protection locked="0"/>
    </xf>
    <xf numFmtId="0" fontId="7" fillId="23" borderId="48" xfId="16" applyFill="1" applyBorder="1" applyAlignment="1">
      <alignment horizontal="center"/>
    </xf>
    <xf numFmtId="0" fontId="10" fillId="6" borderId="48" xfId="0" applyFont="1" applyFill="1" applyBorder="1" applyAlignment="1">
      <alignment horizontal="center" vertical="center" wrapText="1"/>
    </xf>
    <xf numFmtId="0" fontId="10" fillId="23" borderId="48" xfId="0" applyFont="1" applyFill="1" applyBorder="1" applyAlignment="1">
      <alignment horizontal="left" vertical="top"/>
    </xf>
    <xf numFmtId="0" fontId="7" fillId="23" borderId="48" xfId="16" applyFill="1" applyBorder="1" applyAlignment="1">
      <alignment horizontal="center" vertical="center"/>
    </xf>
    <xf numFmtId="0" fontId="10" fillId="6" borderId="48" xfId="0" applyFont="1" applyFill="1" applyBorder="1" applyAlignment="1">
      <alignment horizontal="left" vertical="top"/>
    </xf>
    <xf numFmtId="0" fontId="10" fillId="6" borderId="48" xfId="0" applyFont="1" applyFill="1" applyBorder="1" applyAlignment="1">
      <alignment horizontal="center"/>
    </xf>
    <xf numFmtId="0" fontId="7" fillId="22" borderId="48" xfId="16" applyFill="1" applyBorder="1" applyAlignment="1">
      <alignment horizontal="center"/>
    </xf>
    <xf numFmtId="0" fontId="7" fillId="6" borderId="49" xfId="16" applyFill="1" applyBorder="1" applyAlignment="1">
      <alignment horizontal="center"/>
    </xf>
    <xf numFmtId="0" fontId="7" fillId="23" borderId="49" xfId="16" applyFill="1" applyBorder="1" applyAlignment="1">
      <alignment horizontal="center"/>
    </xf>
    <xf numFmtId="0" fontId="7" fillId="22" borderId="49" xfId="16" applyFill="1" applyBorder="1" applyAlignment="1">
      <alignment horizontal="center"/>
    </xf>
    <xf numFmtId="0" fontId="10" fillId="6" borderId="50" xfId="0" applyFont="1" applyFill="1" applyBorder="1" applyAlignment="1">
      <alignment horizontal="center" vertical="center"/>
    </xf>
    <xf numFmtId="14" fontId="10" fillId="6" borderId="50" xfId="0" applyNumberFormat="1" applyFont="1" applyFill="1" applyBorder="1" applyAlignment="1">
      <alignment horizontal="center" vertical="center"/>
    </xf>
    <xf numFmtId="0" fontId="66" fillId="6" borderId="50" xfId="0" applyFont="1" applyFill="1" applyBorder="1" applyAlignment="1">
      <alignment horizontal="center" vertical="center"/>
    </xf>
    <xf numFmtId="14" fontId="67" fillId="6" borderId="50" xfId="0" applyNumberFormat="1" applyFont="1" applyFill="1" applyBorder="1" applyAlignment="1">
      <alignment horizontal="center" vertical="center" wrapText="1"/>
    </xf>
    <xf numFmtId="0" fontId="67" fillId="6" borderId="50" xfId="0" applyFont="1" applyFill="1" applyBorder="1" applyAlignment="1">
      <alignment horizontal="center" vertical="center"/>
    </xf>
    <xf numFmtId="0" fontId="54" fillId="6" borderId="50" xfId="0" applyFont="1" applyFill="1" applyBorder="1" applyAlignment="1">
      <alignment horizontal="center" vertical="center"/>
    </xf>
    <xf numFmtId="14" fontId="54" fillId="6" borderId="50" xfId="0" applyNumberFormat="1" applyFont="1" applyFill="1" applyBorder="1" applyAlignment="1">
      <alignment horizontal="center" vertical="center"/>
    </xf>
    <xf numFmtId="0" fontId="54" fillId="6" borderId="51" xfId="0" applyFont="1" applyFill="1" applyBorder="1" applyAlignment="1">
      <alignment horizontal="center" vertical="center"/>
    </xf>
    <xf numFmtId="0" fontId="54" fillId="6" borderId="52" xfId="0" applyFont="1" applyFill="1" applyBorder="1" applyAlignment="1">
      <alignment horizontal="center" vertical="center"/>
    </xf>
    <xf numFmtId="0" fontId="54" fillId="0" borderId="50" xfId="14" applyFont="1" applyBorder="1" applyAlignment="1">
      <alignment horizontal="center" vertical="center" indent="1"/>
    </xf>
    <xf numFmtId="14" fontId="54" fillId="0" borderId="50" xfId="14" applyNumberFormat="1" applyFont="1" applyBorder="1" applyAlignment="1">
      <alignment horizontal="center" vertical="center" indent="1"/>
    </xf>
    <xf numFmtId="0" fontId="54" fillId="8" borderId="50" xfId="0" applyFont="1" applyFill="1" applyBorder="1" applyAlignment="1">
      <alignment horizontal="center" vertical="center" indent="1"/>
    </xf>
    <xf numFmtId="0" fontId="54" fillId="6" borderId="48" xfId="0" applyFont="1" applyFill="1" applyBorder="1" applyAlignment="1">
      <alignment horizontal="center" vertical="center"/>
    </xf>
    <xf numFmtId="14" fontId="54" fillId="6" borderId="53" xfId="0" applyNumberFormat="1" applyFont="1" applyFill="1" applyBorder="1" applyAlignment="1">
      <alignment horizontal="center" vertical="center"/>
    </xf>
    <xf numFmtId="0" fontId="54" fillId="6" borderId="55" xfId="0" applyFont="1" applyFill="1" applyBorder="1" applyAlignment="1">
      <alignment horizontal="center" vertical="center"/>
    </xf>
    <xf numFmtId="0" fontId="54" fillId="0" borderId="48" xfId="14" applyFont="1" applyBorder="1" applyAlignment="1">
      <alignment horizontal="center" vertical="center" indent="1"/>
    </xf>
    <xf numFmtId="0" fontId="68" fillId="7" borderId="48" xfId="0" applyFont="1" applyFill="1" applyBorder="1" applyAlignment="1">
      <alignment horizontal="center" vertical="top" wrapText="1"/>
    </xf>
    <xf numFmtId="0" fontId="54" fillId="21" borderId="48" xfId="0" applyFont="1" applyFill="1" applyBorder="1" applyAlignment="1">
      <alignment horizontal="center" vertical="center"/>
    </xf>
    <xf numFmtId="0" fontId="54" fillId="0" borderId="48" xfId="0" applyFont="1" applyBorder="1" applyAlignment="1">
      <alignment horizontal="center" vertical="center"/>
    </xf>
    <xf numFmtId="14" fontId="54" fillId="8" borderId="48" xfId="0" applyNumberFormat="1" applyFont="1" applyFill="1" applyBorder="1" applyAlignment="1">
      <alignment horizontal="center" vertical="center"/>
    </xf>
    <xf numFmtId="1" fontId="54" fillId="8" borderId="48" xfId="0" applyNumberFormat="1" applyFont="1" applyFill="1" applyBorder="1" applyAlignment="1">
      <alignment horizontal="center" vertical="center"/>
    </xf>
    <xf numFmtId="14" fontId="54" fillId="21" borderId="48" xfId="0" applyNumberFormat="1" applyFont="1" applyFill="1" applyBorder="1" applyAlignment="1">
      <alignment horizontal="center" vertical="center"/>
    </xf>
    <xf numFmtId="0" fontId="54" fillId="21" borderId="48" xfId="0" applyFont="1" applyFill="1" applyBorder="1" applyAlignment="1">
      <alignment horizontal="center" vertical="center" wrapText="1"/>
    </xf>
    <xf numFmtId="1" fontId="54" fillId="21" borderId="48" xfId="0" applyNumberFormat="1" applyFont="1" applyFill="1" applyBorder="1" applyAlignment="1">
      <alignment horizontal="center" vertical="center"/>
    </xf>
    <xf numFmtId="0" fontId="69" fillId="8" borderId="48" xfId="1" applyFont="1" applyFill="1" applyBorder="1" applyAlignment="1">
      <alignment horizontal="center" vertical="center"/>
    </xf>
    <xf numFmtId="0" fontId="54" fillId="5" borderId="48" xfId="0" applyFont="1" applyFill="1" applyBorder="1" applyAlignment="1">
      <alignment horizontal="center" vertical="center"/>
    </xf>
    <xf numFmtId="0" fontId="54" fillId="8" borderId="48" xfId="0" applyFont="1" applyFill="1" applyBorder="1" applyAlignment="1">
      <alignment horizontal="center" vertical="center"/>
    </xf>
    <xf numFmtId="0" fontId="54" fillId="16" borderId="48" xfId="0" applyFont="1" applyFill="1" applyBorder="1" applyAlignment="1">
      <alignment horizontal="center" vertical="center"/>
    </xf>
    <xf numFmtId="14" fontId="54" fillId="16" borderId="48" xfId="0" applyNumberFormat="1" applyFont="1" applyFill="1" applyBorder="1" applyAlignment="1">
      <alignment horizontal="center" vertical="center"/>
    </xf>
    <xf numFmtId="1" fontId="54" fillId="16" borderId="48" xfId="0" applyNumberFormat="1" applyFont="1" applyFill="1" applyBorder="1" applyAlignment="1">
      <alignment horizontal="center" vertical="center"/>
    </xf>
    <xf numFmtId="0" fontId="54" fillId="16" borderId="48" xfId="0" applyFont="1" applyFill="1" applyBorder="1" applyAlignment="1">
      <alignment horizontal="center" vertical="center" wrapText="1"/>
    </xf>
    <xf numFmtId="0" fontId="69" fillId="16" borderId="48" xfId="1" applyFont="1" applyFill="1" applyBorder="1" applyAlignment="1">
      <alignment horizontal="center" vertical="center"/>
    </xf>
    <xf numFmtId="0" fontId="54" fillId="0" borderId="48" xfId="0" applyFont="1" applyBorder="1" applyAlignment="1">
      <alignment horizontal="center" vertical="center" wrapText="1"/>
    </xf>
    <xf numFmtId="14" fontId="54" fillId="8" borderId="48" xfId="0" applyNumberFormat="1" applyFont="1" applyFill="1" applyBorder="1" applyAlignment="1">
      <alignment horizontal="center" vertical="center" wrapText="1"/>
    </xf>
    <xf numFmtId="0" fontId="69" fillId="16" borderId="48" xfId="1" applyFont="1" applyFill="1" applyBorder="1" applyAlignment="1">
      <alignment horizontal="center" vertical="center" wrapText="1"/>
    </xf>
    <xf numFmtId="0" fontId="54" fillId="5" borderId="48" xfId="0" applyFont="1" applyFill="1" applyBorder="1" applyAlignment="1">
      <alignment horizontal="center" vertical="center" wrapText="1"/>
    </xf>
    <xf numFmtId="0" fontId="7" fillId="16" borderId="48" xfId="16" applyFill="1" applyBorder="1" applyAlignment="1">
      <alignment horizontal="center" vertical="center" wrapText="1"/>
    </xf>
    <xf numFmtId="14" fontId="67" fillId="6" borderId="48" xfId="0" applyNumberFormat="1" applyFont="1" applyFill="1" applyBorder="1" applyAlignment="1">
      <alignment horizontal="center" vertical="center"/>
    </xf>
    <xf numFmtId="14" fontId="54" fillId="6" borderId="48" xfId="0" applyNumberFormat="1" applyFont="1" applyFill="1" applyBorder="1" applyAlignment="1">
      <alignment horizontal="center" vertical="center"/>
    </xf>
    <xf numFmtId="0" fontId="54" fillId="6" borderId="48" xfId="0" applyFont="1" applyFill="1" applyBorder="1" applyAlignment="1">
      <alignment horizontal="center" vertical="center" wrapText="1"/>
    </xf>
    <xf numFmtId="0" fontId="69" fillId="6" borderId="48" xfId="1" applyFont="1" applyFill="1" applyBorder="1" applyAlignment="1">
      <alignment horizontal="center" vertical="center"/>
    </xf>
    <xf numFmtId="0" fontId="67" fillId="6" borderId="48" xfId="0" applyFont="1" applyFill="1" applyBorder="1" applyAlignment="1">
      <alignment horizontal="center" vertical="center"/>
    </xf>
    <xf numFmtId="14" fontId="54" fillId="6" borderId="48" xfId="0" applyNumberFormat="1" applyFont="1" applyFill="1" applyBorder="1" applyAlignment="1">
      <alignment horizontal="center" vertical="center" wrapText="1"/>
    </xf>
    <xf numFmtId="0" fontId="54" fillId="18" borderId="48" xfId="0" applyFont="1" applyFill="1" applyBorder="1" applyAlignment="1">
      <alignment horizontal="center" vertical="center"/>
    </xf>
    <xf numFmtId="0" fontId="54" fillId="24" borderId="48" xfId="0" applyFont="1" applyFill="1" applyBorder="1" applyAlignment="1">
      <alignment horizontal="center" vertical="center"/>
    </xf>
    <xf numFmtId="0" fontId="54" fillId="25" borderId="48" xfId="0" applyFont="1" applyFill="1" applyBorder="1" applyAlignment="1">
      <alignment horizontal="center" vertical="center"/>
    </xf>
    <xf numFmtId="14" fontId="54" fillId="18" borderId="48" xfId="0" applyNumberFormat="1" applyFont="1" applyFill="1" applyBorder="1" applyAlignment="1">
      <alignment horizontal="center" vertical="center" wrapText="1"/>
    </xf>
    <xf numFmtId="14" fontId="54" fillId="24" borderId="48" xfId="0" applyNumberFormat="1" applyFont="1" applyFill="1" applyBorder="1" applyAlignment="1">
      <alignment horizontal="center" vertical="center"/>
    </xf>
    <xf numFmtId="0" fontId="54" fillId="24" borderId="48" xfId="0" applyFont="1" applyFill="1" applyBorder="1" applyAlignment="1">
      <alignment horizontal="center" vertical="center" wrapText="1"/>
    </xf>
    <xf numFmtId="0" fontId="67" fillId="8" borderId="48" xfId="0" applyFont="1" applyFill="1" applyBorder="1" applyAlignment="1">
      <alignment horizontal="center" vertical="center"/>
    </xf>
    <xf numFmtId="0" fontId="54" fillId="8" borderId="48" xfId="0" applyFont="1" applyFill="1" applyBorder="1" applyAlignment="1">
      <alignment horizontal="center" vertical="center" wrapText="1"/>
    </xf>
    <xf numFmtId="14" fontId="54" fillId="21" borderId="48" xfId="0" applyNumberFormat="1" applyFont="1" applyFill="1" applyBorder="1" applyAlignment="1">
      <alignment horizontal="center" vertical="center" wrapText="1"/>
    </xf>
    <xf numFmtId="0" fontId="67" fillId="8" borderId="48" xfId="0" applyFont="1" applyFill="1" applyBorder="1" applyAlignment="1">
      <alignment horizontal="center" vertical="center" wrapText="1"/>
    </xf>
    <xf numFmtId="0" fontId="54" fillId="26" borderId="48" xfId="0" applyFont="1" applyFill="1" applyBorder="1" applyAlignment="1">
      <alignment horizontal="center" vertical="center"/>
    </xf>
    <xf numFmtId="14" fontId="54" fillId="26" borderId="48" xfId="0" applyNumberFormat="1" applyFont="1" applyFill="1" applyBorder="1" applyAlignment="1">
      <alignment horizontal="center" vertical="center"/>
    </xf>
    <xf numFmtId="0" fontId="68" fillId="26" borderId="48" xfId="0" applyFont="1" applyFill="1" applyBorder="1" applyAlignment="1">
      <alignment horizontal="center" vertical="center" wrapText="1"/>
    </xf>
    <xf numFmtId="0" fontId="69" fillId="26" borderId="48" xfId="1" applyFont="1" applyFill="1" applyBorder="1" applyAlignment="1">
      <alignment horizontal="center" vertical="center"/>
    </xf>
    <xf numFmtId="1" fontId="54" fillId="6" borderId="48" xfId="0" applyNumberFormat="1" applyFont="1" applyFill="1" applyBorder="1" applyAlignment="1">
      <alignment horizontal="center" vertical="center"/>
    </xf>
    <xf numFmtId="0" fontId="67" fillId="26" borderId="48" xfId="0" applyFont="1" applyFill="1" applyBorder="1" applyAlignment="1">
      <alignment horizontal="center" vertical="center"/>
    </xf>
    <xf numFmtId="14" fontId="67" fillId="26" borderId="48" xfId="0" applyNumberFormat="1" applyFont="1" applyFill="1" applyBorder="1" applyAlignment="1">
      <alignment horizontal="center" vertical="center"/>
    </xf>
    <xf numFmtId="0" fontId="53" fillId="26" borderId="48" xfId="0" applyFont="1" applyFill="1" applyBorder="1" applyAlignment="1">
      <alignment horizontal="center" vertical="center" wrapText="1"/>
    </xf>
    <xf numFmtId="0" fontId="7" fillId="26" borderId="48" xfId="16" applyFill="1" applyBorder="1" applyAlignment="1">
      <alignment horizontal="center" vertical="center"/>
    </xf>
    <xf numFmtId="0" fontId="67" fillId="26" borderId="48" xfId="0" applyFont="1" applyFill="1" applyBorder="1" applyAlignment="1">
      <alignment horizontal="center" vertical="center" wrapText="1"/>
    </xf>
    <xf numFmtId="0" fontId="65" fillId="0" borderId="0" xfId="0" applyFont="1" applyAlignment="1">
      <alignment horizontal="center" vertical="center"/>
    </xf>
    <xf numFmtId="14" fontId="67" fillId="21" borderId="48" xfId="0" applyNumberFormat="1" applyFont="1" applyFill="1" applyBorder="1" applyAlignment="1">
      <alignment horizontal="center" vertical="center" wrapText="1"/>
    </xf>
    <xf numFmtId="0" fontId="68" fillId="8" borderId="48" xfId="0" applyFont="1" applyFill="1" applyBorder="1" applyAlignment="1">
      <alignment horizontal="center" vertical="center" wrapText="1"/>
    </xf>
    <xf numFmtId="1" fontId="54" fillId="26" borderId="48" xfId="0" applyNumberFormat="1" applyFont="1" applyFill="1" applyBorder="1" applyAlignment="1">
      <alignment horizontal="center" vertical="center"/>
    </xf>
    <xf numFmtId="0" fontId="7" fillId="26" borderId="48" xfId="16" applyFill="1" applyBorder="1" applyAlignment="1">
      <alignment horizontal="center" vertical="center" wrapText="1"/>
    </xf>
    <xf numFmtId="14" fontId="54" fillId="5" borderId="48" xfId="0" applyNumberFormat="1" applyFont="1" applyFill="1" applyBorder="1" applyAlignment="1">
      <alignment horizontal="center" vertical="center"/>
    </xf>
    <xf numFmtId="0" fontId="69" fillId="5" borderId="48" xfId="1" applyFont="1" applyFill="1" applyBorder="1" applyAlignment="1">
      <alignment horizontal="center" vertical="center"/>
    </xf>
    <xf numFmtId="0" fontId="7" fillId="0" borderId="48" xfId="1" applyBorder="1" applyAlignment="1">
      <alignment horizontal="center"/>
    </xf>
    <xf numFmtId="0" fontId="61" fillId="27" borderId="48" xfId="0" applyFont="1" applyFill="1" applyBorder="1" applyAlignment="1">
      <alignment horizontal="center" vertical="top" wrapText="1"/>
    </xf>
    <xf numFmtId="0" fontId="6" fillId="8" borderId="48" xfId="0" applyFont="1" applyFill="1" applyBorder="1" applyAlignment="1">
      <alignment horizontal="center" vertical="center"/>
    </xf>
    <xf numFmtId="0" fontId="9" fillId="0" borderId="48" xfId="0" applyFont="1" applyBorder="1" applyAlignment="1">
      <alignment horizontal="center" vertical="center"/>
    </xf>
    <xf numFmtId="0" fontId="9" fillId="6" borderId="48" xfId="0" applyFont="1" applyFill="1" applyBorder="1" applyAlignment="1">
      <alignment horizontal="center" vertical="center"/>
    </xf>
    <xf numFmtId="14" fontId="67" fillId="0" borderId="48" xfId="0" applyNumberFormat="1" applyFont="1" applyBorder="1" applyAlignment="1">
      <alignment horizontal="center" vertical="center"/>
    </xf>
    <xf numFmtId="1" fontId="67" fillId="0" borderId="48" xfId="0" applyNumberFormat="1" applyFont="1" applyBorder="1" applyAlignment="1">
      <alignment horizontal="center" vertical="center" indent="1"/>
    </xf>
    <xf numFmtId="0" fontId="18" fillId="8" borderId="48" xfId="0" applyFont="1" applyFill="1" applyBorder="1" applyAlignment="1">
      <alignment horizontal="center" vertical="center"/>
    </xf>
    <xf numFmtId="0" fontId="18" fillId="6" borderId="48" xfId="0" applyFont="1" applyFill="1" applyBorder="1" applyAlignment="1">
      <alignment horizontal="center" vertical="center"/>
    </xf>
    <xf numFmtId="0" fontId="54" fillId="29" borderId="48" xfId="0" applyFont="1" applyFill="1" applyBorder="1" applyAlignment="1">
      <alignment horizontal="center" vertical="center"/>
    </xf>
    <xf numFmtId="0" fontId="10" fillId="29" borderId="48" xfId="0" applyFont="1" applyFill="1" applyBorder="1" applyAlignment="1">
      <alignment horizontal="center" vertical="center"/>
    </xf>
    <xf numFmtId="0" fontId="9" fillId="29" borderId="48" xfId="0" applyFont="1" applyFill="1" applyBorder="1" applyAlignment="1">
      <alignment horizontal="center" vertical="center"/>
    </xf>
    <xf numFmtId="14" fontId="67" fillId="29" borderId="48" xfId="0" applyNumberFormat="1" applyFont="1" applyFill="1" applyBorder="1" applyAlignment="1">
      <alignment horizontal="center" vertical="center"/>
    </xf>
    <xf numFmtId="1" fontId="67" fillId="29" borderId="48" xfId="0" applyNumberFormat="1" applyFont="1" applyFill="1" applyBorder="1" applyAlignment="1">
      <alignment horizontal="center" vertical="center" indent="1"/>
    </xf>
    <xf numFmtId="0" fontId="18" fillId="29" borderId="48" xfId="0" applyFont="1" applyFill="1" applyBorder="1" applyAlignment="1">
      <alignment horizontal="center" vertical="center"/>
    </xf>
    <xf numFmtId="0" fontId="70" fillId="29" borderId="48" xfId="11" applyFont="1" applyFill="1" applyBorder="1" applyAlignment="1" applyProtection="1">
      <alignment horizontal="center" vertical="center" wrapText="1"/>
    </xf>
    <xf numFmtId="0" fontId="10" fillId="29" borderId="48" xfId="0" applyFont="1" applyFill="1" applyBorder="1" applyAlignment="1">
      <alignment horizontal="center" vertical="center" wrapText="1"/>
    </xf>
    <xf numFmtId="0" fontId="7" fillId="29" borderId="48" xfId="16" applyFill="1" applyBorder="1" applyAlignment="1">
      <alignment horizontal="center" vertical="center" wrapText="1"/>
    </xf>
    <xf numFmtId="0" fontId="0" fillId="5" borderId="48" xfId="0" applyFill="1" applyBorder="1" applyAlignment="1">
      <alignment horizontal="center" vertical="center"/>
    </xf>
    <xf numFmtId="0" fontId="0" fillId="6" borderId="48" xfId="0" applyFill="1" applyBorder="1" applyAlignment="1">
      <alignment horizontal="center" vertical="center"/>
    </xf>
    <xf numFmtId="0" fontId="0" fillId="6" borderId="48" xfId="0" applyFill="1" applyBorder="1"/>
    <xf numFmtId="0" fontId="0" fillId="6" borderId="48" xfId="0" applyFill="1" applyBorder="1" applyAlignment="1">
      <alignment horizontal="center"/>
    </xf>
    <xf numFmtId="14" fontId="0" fillId="6" borderId="48" xfId="0" applyNumberFormat="1" applyFill="1" applyBorder="1" applyAlignment="1">
      <alignment horizontal="center" vertical="center"/>
    </xf>
    <xf numFmtId="1" fontId="67" fillId="6" borderId="48" xfId="0" applyNumberFormat="1" applyFont="1" applyFill="1" applyBorder="1" applyAlignment="1">
      <alignment horizontal="center" vertical="center" indent="1"/>
    </xf>
    <xf numFmtId="0" fontId="0" fillId="6" borderId="48" xfId="0" applyFill="1" applyBorder="1" applyAlignment="1">
      <alignment horizontal="center" vertical="center" indent="1"/>
    </xf>
    <xf numFmtId="14" fontId="67" fillId="29" borderId="48" xfId="0" applyNumberFormat="1" applyFont="1" applyFill="1" applyBorder="1" applyAlignment="1">
      <alignment horizontal="center" vertical="center" indent="1"/>
    </xf>
    <xf numFmtId="0" fontId="7" fillId="29" borderId="48" xfId="16" applyFill="1" applyBorder="1" applyAlignment="1">
      <alignment horizontal="center" vertical="center"/>
    </xf>
    <xf numFmtId="0" fontId="10" fillId="6" borderId="53" xfId="0" applyFont="1" applyFill="1" applyBorder="1" applyAlignment="1">
      <alignment horizontal="center" vertical="center"/>
    </xf>
    <xf numFmtId="0" fontId="10" fillId="6" borderId="55" xfId="0" applyFont="1" applyFill="1" applyBorder="1" applyAlignment="1">
      <alignment horizontal="center" vertical="center"/>
    </xf>
    <xf numFmtId="0" fontId="70" fillId="6" borderId="48" xfId="11" applyFont="1" applyFill="1" applyBorder="1" applyAlignment="1" applyProtection="1">
      <alignment horizontal="center" vertical="center"/>
    </xf>
    <xf numFmtId="0" fontId="71" fillId="6" borderId="48" xfId="0" applyFont="1" applyFill="1" applyBorder="1" applyAlignment="1">
      <alignment horizontal="center" vertical="center"/>
    </xf>
    <xf numFmtId="14" fontId="67" fillId="6" borderId="48" xfId="0" applyNumberFormat="1" applyFont="1" applyFill="1" applyBorder="1" applyAlignment="1">
      <alignment horizontal="center" vertical="center" wrapText="1"/>
    </xf>
    <xf numFmtId="0" fontId="7" fillId="6" borderId="48" xfId="1" applyFill="1" applyBorder="1" applyAlignment="1">
      <alignment horizontal="center" vertical="center"/>
    </xf>
    <xf numFmtId="0" fontId="0" fillId="0" borderId="48" xfId="0" applyBorder="1" applyAlignment="1">
      <alignment horizontal="center" vertical="center" indent="1"/>
    </xf>
    <xf numFmtId="0" fontId="6" fillId="6" borderId="48" xfId="0" applyFont="1" applyFill="1" applyBorder="1" applyAlignment="1">
      <alignment horizontal="center" vertical="center"/>
    </xf>
    <xf numFmtId="0" fontId="7" fillId="6" borderId="48" xfId="1" applyFill="1" applyBorder="1" applyAlignment="1">
      <alignment horizontal="center" vertical="center" wrapText="1"/>
    </xf>
    <xf numFmtId="14" fontId="54" fillId="6" borderId="48" xfId="0" applyNumberFormat="1" applyFont="1" applyFill="1" applyBorder="1" applyAlignment="1">
      <alignment horizontal="center" vertical="center" wrapText="1" indent="1"/>
    </xf>
    <xf numFmtId="14" fontId="67" fillId="8" borderId="48" xfId="0" applyNumberFormat="1" applyFont="1" applyFill="1" applyBorder="1" applyAlignment="1">
      <alignment horizontal="center" vertical="center" wrapText="1"/>
    </xf>
    <xf numFmtId="14" fontId="67" fillId="29" borderId="48" xfId="0" applyNumberFormat="1" applyFont="1" applyFill="1" applyBorder="1" applyAlignment="1">
      <alignment horizontal="center" vertical="center" wrapText="1"/>
    </xf>
    <xf numFmtId="1" fontId="67" fillId="11" borderId="48" xfId="0" applyNumberFormat="1" applyFont="1" applyFill="1" applyBorder="1" applyAlignment="1">
      <alignment horizontal="center" vertical="center" indent="1"/>
    </xf>
    <xf numFmtId="0" fontId="7" fillId="29" borderId="48" xfId="1" applyFill="1" applyBorder="1" applyAlignment="1">
      <alignment horizontal="center" vertical="center"/>
    </xf>
    <xf numFmtId="0" fontId="10" fillId="11" borderId="48" xfId="0" applyFont="1" applyFill="1" applyBorder="1" applyAlignment="1">
      <alignment horizontal="center" vertical="center"/>
    </xf>
    <xf numFmtId="0" fontId="0" fillId="6" borderId="50" xfId="0" applyFill="1" applyBorder="1" applyAlignment="1">
      <alignment horizontal="center" vertical="center"/>
    </xf>
    <xf numFmtId="0" fontId="7" fillId="6" borderId="48" xfId="16" applyFill="1" applyBorder="1" applyAlignment="1">
      <alignment horizontal="center" vertical="center"/>
    </xf>
    <xf numFmtId="0" fontId="6" fillId="29" borderId="48" xfId="0" applyFont="1" applyFill="1" applyBorder="1" applyAlignment="1">
      <alignment horizontal="center" vertical="center"/>
    </xf>
    <xf numFmtId="0" fontId="10" fillId="29" borderId="53" xfId="0" applyFont="1" applyFill="1" applyBorder="1" applyAlignment="1">
      <alignment horizontal="center" vertical="center"/>
    </xf>
    <xf numFmtId="0" fontId="10" fillId="29" borderId="55" xfId="0" applyFont="1" applyFill="1" applyBorder="1" applyAlignment="1">
      <alignment horizontal="center" vertical="center" wrapText="1"/>
    </xf>
    <xf numFmtId="0" fontId="0" fillId="29" borderId="48" xfId="0" applyFill="1" applyBorder="1" applyAlignment="1">
      <alignment horizontal="center" vertical="center"/>
    </xf>
    <xf numFmtId="0" fontId="68" fillId="7" borderId="48" xfId="0" applyFont="1" applyFill="1" applyBorder="1" applyAlignment="1">
      <alignment horizontal="center" vertical="center" wrapText="1"/>
    </xf>
    <xf numFmtId="0" fontId="38" fillId="0" borderId="48" xfId="0" applyFont="1" applyBorder="1" applyAlignment="1">
      <alignment horizontal="center" vertical="center"/>
    </xf>
    <xf numFmtId="0" fontId="38" fillId="0" borderId="48" xfId="3" applyFont="1" applyBorder="1" applyAlignment="1">
      <alignment horizontal="left" vertical="center" wrapText="1"/>
    </xf>
    <xf numFmtId="49" fontId="38" fillId="0" borderId="48" xfId="3" applyNumberFormat="1" applyFont="1" applyBorder="1" applyAlignment="1">
      <alignment horizontal="center" vertical="center" wrapText="1"/>
    </xf>
    <xf numFmtId="14" fontId="72" fillId="5" borderId="48" xfId="0" applyNumberFormat="1" applyFont="1" applyFill="1" applyBorder="1" applyAlignment="1">
      <alignment horizontal="center" vertical="center" wrapText="1"/>
    </xf>
    <xf numFmtId="1" fontId="72" fillId="5" borderId="48" xfId="0" applyNumberFormat="1" applyFont="1" applyFill="1" applyBorder="1" applyAlignment="1">
      <alignment horizontal="center" vertical="center" wrapText="1"/>
    </xf>
    <xf numFmtId="14" fontId="38" fillId="0" borderId="48" xfId="3" applyNumberFormat="1" applyFont="1" applyBorder="1" applyAlignment="1">
      <alignment horizontal="center" vertical="center"/>
    </xf>
    <xf numFmtId="0" fontId="38" fillId="0" borderId="48" xfId="0" applyFont="1" applyBorder="1" applyAlignment="1">
      <alignment horizontal="center" vertical="center" wrapText="1"/>
    </xf>
    <xf numFmtId="1" fontId="54" fillId="0" borderId="48" xfId="0" applyNumberFormat="1" applyFont="1" applyBorder="1" applyAlignment="1">
      <alignment horizontal="center" vertical="center" wrapText="1"/>
    </xf>
    <xf numFmtId="0" fontId="38" fillId="0" borderId="48" xfId="3" applyFont="1" applyBorder="1" applyAlignment="1">
      <alignment horizontal="center" vertical="center" wrapText="1"/>
    </xf>
    <xf numFmtId="0" fontId="54" fillId="0" borderId="48" xfId="0" applyFont="1" applyBorder="1" applyAlignment="1">
      <alignment horizontal="justify" vertical="center" wrapText="1"/>
    </xf>
    <xf numFmtId="0" fontId="38" fillId="16" borderId="48" xfId="0" applyFont="1" applyFill="1" applyBorder="1" applyAlignment="1">
      <alignment horizontal="center" vertical="center"/>
    </xf>
    <xf numFmtId="0" fontId="54" fillId="16" borderId="48" xfId="0" applyFont="1" applyFill="1" applyBorder="1" applyAlignment="1">
      <alignment horizontal="left" vertical="center"/>
    </xf>
    <xf numFmtId="0" fontId="38" fillId="16" borderId="48" xfId="0" applyFont="1" applyFill="1" applyBorder="1" applyAlignment="1">
      <alignment horizontal="center" vertical="center" wrapText="1"/>
    </xf>
    <xf numFmtId="1" fontId="54" fillId="16" borderId="48" xfId="0" applyNumberFormat="1" applyFont="1" applyFill="1" applyBorder="1" applyAlignment="1">
      <alignment horizontal="center" vertical="center" wrapText="1"/>
    </xf>
    <xf numFmtId="0" fontId="38" fillId="16" borderId="48" xfId="3" applyFont="1" applyFill="1" applyBorder="1" applyAlignment="1">
      <alignment horizontal="center" vertical="center" wrapText="1"/>
    </xf>
    <xf numFmtId="0" fontId="35" fillId="16" borderId="48" xfId="1" applyFont="1" applyFill="1" applyBorder="1" applyAlignment="1" applyProtection="1">
      <alignment horizontal="center" vertical="center"/>
    </xf>
    <xf numFmtId="14" fontId="72" fillId="0" borderId="48" xfId="0" applyNumberFormat="1" applyFont="1" applyBorder="1" applyAlignment="1">
      <alignment horizontal="center" vertical="center" wrapText="1"/>
    </xf>
    <xf numFmtId="1" fontId="54" fillId="0" borderId="48" xfId="0" applyNumberFormat="1" applyFont="1" applyBorder="1" applyAlignment="1">
      <alignment horizontal="center" vertical="center"/>
    </xf>
    <xf numFmtId="0" fontId="56" fillId="0" borderId="48" xfId="1" applyFont="1" applyFill="1" applyBorder="1" applyAlignment="1" applyProtection="1">
      <alignment horizontal="center" vertical="center"/>
    </xf>
    <xf numFmtId="0" fontId="38" fillId="6" borderId="48" xfId="3" applyFont="1" applyFill="1" applyBorder="1" applyAlignment="1">
      <alignment horizontal="left" vertical="center" wrapText="1"/>
    </xf>
    <xf numFmtId="0" fontId="54" fillId="0" borderId="48" xfId="0" applyFont="1" applyBorder="1" applyAlignment="1">
      <alignment horizontal="left" vertical="center"/>
    </xf>
    <xf numFmtId="14" fontId="54" fillId="0" borderId="48" xfId="0" applyNumberFormat="1" applyFont="1" applyBorder="1" applyAlignment="1">
      <alignment horizontal="center" vertical="center"/>
    </xf>
    <xf numFmtId="0" fontId="38" fillId="16" borderId="48" xfId="3" applyFont="1" applyFill="1" applyBorder="1" applyAlignment="1">
      <alignment horizontal="left" vertical="center" wrapText="1"/>
    </xf>
    <xf numFmtId="49" fontId="38" fillId="16" borderId="48" xfId="3" applyNumberFormat="1" applyFont="1" applyFill="1" applyBorder="1" applyAlignment="1">
      <alignment horizontal="center" vertical="center" wrapText="1"/>
    </xf>
    <xf numFmtId="14" fontId="38" fillId="16" borderId="48" xfId="0" applyNumberFormat="1" applyFont="1" applyFill="1" applyBorder="1" applyAlignment="1">
      <alignment horizontal="center" vertical="center" wrapText="1"/>
    </xf>
    <xf numFmtId="14" fontId="38" fillId="16" borderId="48" xfId="3" applyNumberFormat="1" applyFont="1" applyFill="1" applyBorder="1" applyAlignment="1">
      <alignment horizontal="center" vertical="center"/>
    </xf>
    <xf numFmtId="0" fontId="56" fillId="16" borderId="48" xfId="1" applyFont="1" applyFill="1" applyBorder="1" applyAlignment="1" applyProtection="1">
      <alignment horizontal="center" vertical="center"/>
    </xf>
    <xf numFmtId="1" fontId="54" fillId="6" borderId="48" xfId="0" applyNumberFormat="1" applyFont="1" applyFill="1" applyBorder="1" applyAlignment="1">
      <alignment horizontal="center" vertical="center" wrapText="1"/>
    </xf>
    <xf numFmtId="3" fontId="38" fillId="0" borderId="48" xfId="0" applyNumberFormat="1" applyFont="1" applyBorder="1" applyAlignment="1">
      <alignment horizontal="center" vertical="center"/>
    </xf>
    <xf numFmtId="14" fontId="72" fillId="0" borderId="48" xfId="0" applyNumberFormat="1" applyFont="1" applyBorder="1" applyAlignment="1">
      <alignment horizontal="center" vertical="center"/>
    </xf>
    <xf numFmtId="3" fontId="38" fillId="16" borderId="48" xfId="0" applyNumberFormat="1" applyFont="1" applyFill="1" applyBorder="1" applyAlignment="1">
      <alignment horizontal="center" vertical="center"/>
    </xf>
    <xf numFmtId="14" fontId="72" fillId="16" borderId="48" xfId="0" applyNumberFormat="1" applyFont="1" applyFill="1" applyBorder="1" applyAlignment="1">
      <alignment horizontal="center" vertical="center"/>
    </xf>
    <xf numFmtId="0" fontId="7" fillId="16" borderId="48" xfId="16" applyFill="1" applyBorder="1" applyAlignment="1" applyProtection="1">
      <alignment horizontal="center" vertical="center"/>
    </xf>
    <xf numFmtId="14" fontId="38" fillId="16" borderId="48" xfId="3" applyNumberFormat="1" applyFont="1" applyFill="1" applyBorder="1" applyAlignment="1">
      <alignment horizontal="center" vertical="center" wrapText="1"/>
    </xf>
    <xf numFmtId="0" fontId="38" fillId="16" borderId="48" xfId="3" applyFont="1" applyFill="1" applyBorder="1" applyAlignment="1">
      <alignment horizontal="center" vertical="center"/>
    </xf>
    <xf numFmtId="14" fontId="38" fillId="0" borderId="48" xfId="3" applyNumberFormat="1" applyFont="1" applyBorder="1" applyAlignment="1">
      <alignment horizontal="center" vertical="center" wrapText="1"/>
    </xf>
    <xf numFmtId="0" fontId="38" fillId="5" borderId="48" xfId="3" applyFont="1" applyFill="1" applyBorder="1" applyAlignment="1">
      <alignment horizontal="left" vertical="center" wrapText="1"/>
    </xf>
    <xf numFmtId="49" fontId="38" fillId="5" borderId="48" xfId="3" applyNumberFormat="1" applyFont="1" applyFill="1" applyBorder="1" applyAlignment="1">
      <alignment horizontal="center" vertical="center" wrapText="1"/>
    </xf>
    <xf numFmtId="3" fontId="38" fillId="5" borderId="48" xfId="0" applyNumberFormat="1" applyFont="1" applyFill="1" applyBorder="1" applyAlignment="1">
      <alignment horizontal="center" vertical="center"/>
    </xf>
    <xf numFmtId="14" fontId="72" fillId="5" borderId="48" xfId="0" applyNumberFormat="1" applyFont="1" applyFill="1" applyBorder="1" applyAlignment="1">
      <alignment horizontal="center" vertical="center"/>
    </xf>
    <xf numFmtId="1" fontId="54" fillId="5" borderId="48" xfId="0" applyNumberFormat="1" applyFont="1" applyFill="1" applyBorder="1" applyAlignment="1">
      <alignment horizontal="center" vertical="center"/>
    </xf>
    <xf numFmtId="14" fontId="38" fillId="5" borderId="48" xfId="3" applyNumberFormat="1" applyFont="1" applyFill="1" applyBorder="1" applyAlignment="1">
      <alignment horizontal="center" vertical="center" wrapText="1"/>
    </xf>
    <xf numFmtId="0" fontId="38" fillId="5" borderId="48" xfId="0" applyFont="1" applyFill="1" applyBorder="1" applyAlignment="1">
      <alignment horizontal="center" vertical="center" wrapText="1"/>
    </xf>
    <xf numFmtId="0" fontId="38" fillId="5" borderId="48" xfId="3" applyFont="1" applyFill="1" applyBorder="1" applyAlignment="1">
      <alignment horizontal="center" vertical="center" wrapText="1"/>
    </xf>
    <xf numFmtId="0" fontId="38" fillId="6" borderId="48" xfId="0" applyFont="1" applyFill="1" applyBorder="1" applyAlignment="1">
      <alignment horizontal="center" vertical="center" wrapText="1"/>
    </xf>
    <xf numFmtId="0" fontId="54" fillId="6" borderId="48" xfId="0" applyFont="1" applyFill="1" applyBorder="1" applyAlignment="1">
      <alignment horizontal="left" vertical="center"/>
    </xf>
    <xf numFmtId="0" fontId="35" fillId="6" borderId="48" xfId="1" applyFont="1" applyFill="1" applyBorder="1" applyAlignment="1" applyProtection="1">
      <alignment horizontal="center" vertical="center"/>
    </xf>
    <xf numFmtId="0" fontId="54" fillId="6" borderId="48" xfId="0" applyFont="1" applyFill="1" applyBorder="1"/>
    <xf numFmtId="0" fontId="38" fillId="5" borderId="48" xfId="0" applyFont="1" applyFill="1" applyBorder="1" applyAlignment="1">
      <alignment horizontal="center" vertical="center"/>
    </xf>
    <xf numFmtId="0" fontId="54" fillId="0" borderId="48" xfId="0" applyFont="1" applyBorder="1"/>
    <xf numFmtId="0" fontId="7" fillId="0" borderId="48" xfId="16" applyFill="1" applyBorder="1" applyAlignment="1" applyProtection="1">
      <alignment horizontal="center" vertical="center" wrapText="1"/>
    </xf>
    <xf numFmtId="0" fontId="54" fillId="0" borderId="48" xfId="0" applyFont="1" applyBorder="1" applyAlignment="1">
      <alignment horizontal="center"/>
    </xf>
    <xf numFmtId="0" fontId="35" fillId="0" borderId="48" xfId="1" applyFont="1" applyBorder="1" applyAlignment="1">
      <alignment horizontal="center" vertical="center" wrapText="1"/>
    </xf>
    <xf numFmtId="0" fontId="35" fillId="16" borderId="48" xfId="1" applyFont="1" applyFill="1" applyBorder="1" applyAlignment="1">
      <alignment horizontal="center" vertical="center"/>
    </xf>
    <xf numFmtId="0" fontId="38" fillId="16" borderId="50" xfId="0" applyFont="1" applyFill="1" applyBorder="1" applyAlignment="1">
      <alignment horizontal="left" vertical="center"/>
    </xf>
    <xf numFmtId="49" fontId="38" fillId="16" borderId="50" xfId="0" applyNumberFormat="1" applyFont="1" applyFill="1" applyBorder="1" applyAlignment="1">
      <alignment horizontal="center" vertical="center"/>
    </xf>
    <xf numFmtId="0" fontId="38" fillId="16" borderId="50" xfId="0" applyFont="1" applyFill="1" applyBorder="1" applyAlignment="1">
      <alignment horizontal="center" vertical="center"/>
    </xf>
    <xf numFmtId="14" fontId="54" fillId="16" borderId="50" xfId="0" applyNumberFormat="1" applyFont="1" applyFill="1" applyBorder="1" applyAlignment="1">
      <alignment horizontal="center" vertical="center"/>
    </xf>
    <xf numFmtId="1" fontId="54" fillId="16" borderId="50" xfId="0" applyNumberFormat="1" applyFont="1" applyFill="1" applyBorder="1" applyAlignment="1">
      <alignment horizontal="center" vertical="center"/>
    </xf>
    <xf numFmtId="14" fontId="38" fillId="16" borderId="50" xfId="0" applyNumberFormat="1" applyFont="1" applyFill="1" applyBorder="1" applyAlignment="1">
      <alignment horizontal="center" vertical="center"/>
    </xf>
    <xf numFmtId="0" fontId="38" fillId="16" borderId="50" xfId="0" applyFont="1" applyFill="1" applyBorder="1" applyAlignment="1">
      <alignment horizontal="center" vertical="center" wrapText="1"/>
    </xf>
    <xf numFmtId="1" fontId="54" fillId="16" borderId="50" xfId="0" applyNumberFormat="1" applyFont="1" applyFill="1" applyBorder="1" applyAlignment="1">
      <alignment horizontal="center" vertical="center" wrapText="1"/>
    </xf>
    <xf numFmtId="0" fontId="38" fillId="16" borderId="50" xfId="3" applyFont="1" applyFill="1" applyBorder="1" applyAlignment="1">
      <alignment horizontal="center" vertical="center" wrapText="1"/>
    </xf>
    <xf numFmtId="0" fontId="54" fillId="16" borderId="50" xfId="0" applyFont="1" applyFill="1" applyBorder="1" applyAlignment="1">
      <alignment horizontal="center" vertical="center"/>
    </xf>
    <xf numFmtId="0" fontId="54" fillId="0" borderId="50" xfId="0" applyFont="1" applyBorder="1"/>
    <xf numFmtId="0" fontId="10" fillId="0" borderId="48" xfId="0" applyFont="1" applyBorder="1" applyAlignment="1">
      <alignment horizontal="center" vertical="center" wrapText="1"/>
    </xf>
    <xf numFmtId="0" fontId="10" fillId="5" borderId="48" xfId="0" applyFont="1" applyFill="1" applyBorder="1" applyAlignment="1">
      <alignment horizontal="center" vertical="center" wrapText="1"/>
    </xf>
    <xf numFmtId="14" fontId="10" fillId="5" borderId="48" xfId="0" applyNumberFormat="1" applyFont="1" applyFill="1" applyBorder="1" applyAlignment="1">
      <alignment horizontal="center" vertical="center" wrapText="1"/>
    </xf>
    <xf numFmtId="1" fontId="10" fillId="5" borderId="48" xfId="0" applyNumberFormat="1" applyFont="1" applyFill="1" applyBorder="1" applyAlignment="1">
      <alignment horizontal="center" vertical="center"/>
    </xf>
    <xf numFmtId="1" fontId="10" fillId="5" borderId="48" xfId="0" applyNumberFormat="1" applyFont="1" applyFill="1" applyBorder="1" applyAlignment="1">
      <alignment horizontal="center" vertical="center" wrapText="1"/>
    </xf>
    <xf numFmtId="0" fontId="7" fillId="5" borderId="48" xfId="1" applyFill="1" applyBorder="1" applyAlignment="1">
      <alignment horizontal="center" vertical="center" wrapText="1"/>
    </xf>
    <xf numFmtId="0" fontId="10" fillId="11" borderId="48" xfId="0" applyFont="1" applyFill="1" applyBorder="1" applyAlignment="1">
      <alignment horizontal="center" vertical="center" wrapText="1"/>
    </xf>
    <xf numFmtId="14" fontId="10" fillId="11" borderId="48" xfId="0" applyNumberFormat="1" applyFont="1" applyFill="1" applyBorder="1" applyAlignment="1">
      <alignment horizontal="center" vertical="center"/>
    </xf>
    <xf numFmtId="1" fontId="10" fillId="11" borderId="48" xfId="0" applyNumberFormat="1" applyFont="1" applyFill="1" applyBorder="1" applyAlignment="1">
      <alignment horizontal="center" vertical="center"/>
    </xf>
    <xf numFmtId="14" fontId="10" fillId="11" borderId="48" xfId="0" applyNumberFormat="1" applyFont="1" applyFill="1" applyBorder="1" applyAlignment="1">
      <alignment horizontal="center" vertical="center" wrapText="1"/>
    </xf>
    <xf numFmtId="1" fontId="10" fillId="29" borderId="48" xfId="0" applyNumberFormat="1" applyFont="1" applyFill="1" applyBorder="1" applyAlignment="1">
      <alignment horizontal="center" vertical="center" wrapText="1"/>
    </xf>
    <xf numFmtId="0" fontId="10" fillId="11" borderId="48" xfId="0" applyFont="1" applyFill="1" applyBorder="1" applyAlignment="1">
      <alignment horizontal="justify" vertical="center" wrapText="1"/>
    </xf>
    <xf numFmtId="0" fontId="7" fillId="6" borderId="48" xfId="1" applyFill="1" applyBorder="1" applyAlignment="1" applyProtection="1">
      <alignment horizontal="center" vertical="center"/>
    </xf>
    <xf numFmtId="0" fontId="10" fillId="6" borderId="48" xfId="0" applyFont="1" applyFill="1" applyBorder="1" applyAlignment="1">
      <alignment vertical="center"/>
    </xf>
    <xf numFmtId="0" fontId="10" fillId="11" borderId="48" xfId="0" applyFont="1" applyFill="1" applyBorder="1" applyAlignment="1">
      <alignment vertical="center"/>
    </xf>
    <xf numFmtId="0" fontId="7" fillId="11" borderId="48" xfId="16" applyFill="1" applyBorder="1" applyAlignment="1" applyProtection="1">
      <alignment horizontal="center" vertical="center" wrapText="1"/>
    </xf>
    <xf numFmtId="14" fontId="73" fillId="0" borderId="48" xfId="0" applyNumberFormat="1" applyFont="1" applyBorder="1" applyAlignment="1">
      <alignment horizontal="center" vertical="center"/>
    </xf>
    <xf numFmtId="1" fontId="10" fillId="0" borderId="48" xfId="0" applyNumberFormat="1" applyFont="1" applyBorder="1" applyAlignment="1">
      <alignment horizontal="center" vertical="center"/>
    </xf>
    <xf numFmtId="0" fontId="7" fillId="0" borderId="48" xfId="1" applyBorder="1" applyAlignment="1">
      <alignment horizontal="center" vertical="center"/>
    </xf>
    <xf numFmtId="0" fontId="10" fillId="0" borderId="48" xfId="0" applyFont="1" applyBorder="1" applyAlignment="1">
      <alignment vertical="center"/>
    </xf>
    <xf numFmtId="0" fontId="10" fillId="11" borderId="50" xfId="0" applyFont="1" applyFill="1" applyBorder="1" applyAlignment="1">
      <alignment horizontal="center" vertical="center"/>
    </xf>
    <xf numFmtId="14" fontId="10" fillId="11" borderId="50" xfId="0" applyNumberFormat="1" applyFont="1" applyFill="1" applyBorder="1" applyAlignment="1">
      <alignment horizontal="center" vertical="center"/>
    </xf>
    <xf numFmtId="1" fontId="10" fillId="11" borderId="50" xfId="0" applyNumberFormat="1" applyFont="1" applyFill="1" applyBorder="1" applyAlignment="1">
      <alignment horizontal="center" vertical="center"/>
    </xf>
    <xf numFmtId="1" fontId="10" fillId="29" borderId="50" xfId="0" applyNumberFormat="1" applyFont="1" applyFill="1" applyBorder="1" applyAlignment="1">
      <alignment horizontal="center" vertical="center" wrapText="1"/>
    </xf>
    <xf numFmtId="0" fontId="7" fillId="11" borderId="50" xfId="1" applyFill="1" applyBorder="1" applyAlignment="1" applyProtection="1">
      <alignment horizontal="center" vertical="center" wrapText="1"/>
    </xf>
    <xf numFmtId="0" fontId="10" fillId="11" borderId="50" xfId="0" applyFont="1" applyFill="1" applyBorder="1" applyAlignment="1">
      <alignment vertical="center"/>
    </xf>
    <xf numFmtId="0" fontId="10" fillId="0" borderId="50" xfId="0" applyFont="1" applyBorder="1" applyAlignment="1">
      <alignment horizontal="center" vertical="center"/>
    </xf>
    <xf numFmtId="14" fontId="10" fillId="0" borderId="50" xfId="0" applyNumberFormat="1" applyFont="1" applyBorder="1" applyAlignment="1">
      <alignment horizontal="center" vertical="center"/>
    </xf>
    <xf numFmtId="0" fontId="10" fillId="6" borderId="6" xfId="0" applyFont="1" applyFill="1" applyBorder="1" applyAlignment="1">
      <alignment horizontal="center" vertical="center"/>
    </xf>
    <xf numFmtId="0" fontId="10" fillId="0" borderId="50" xfId="0" applyFont="1" applyBorder="1" applyAlignment="1">
      <alignment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0" fontId="74" fillId="0" borderId="1" xfId="0" applyFont="1" applyBorder="1" applyAlignment="1">
      <alignment horizontal="center" vertical="center" wrapText="1"/>
    </xf>
    <xf numFmtId="0" fontId="75" fillId="0" borderId="1" xfId="0" applyFont="1" applyBorder="1" applyAlignment="1">
      <alignment horizontal="left" vertical="center" wrapText="1"/>
    </xf>
    <xf numFmtId="0" fontId="76" fillId="0" borderId="1" xfId="0" applyFont="1" applyBorder="1" applyAlignment="1">
      <alignment vertical="center" wrapText="1"/>
    </xf>
    <xf numFmtId="0" fontId="77" fillId="0" borderId="1" xfId="1" applyFont="1" applyFill="1" applyBorder="1" applyAlignment="1">
      <alignment vertical="center" wrapText="1"/>
    </xf>
    <xf numFmtId="0" fontId="76" fillId="6" borderId="1" xfId="0" applyFont="1" applyFill="1" applyBorder="1" applyAlignment="1">
      <alignment vertical="center" wrapText="1"/>
    </xf>
    <xf numFmtId="0" fontId="77" fillId="6" borderId="1" xfId="1" applyFont="1" applyFill="1" applyBorder="1" applyAlignment="1">
      <alignment vertical="center" wrapText="1"/>
    </xf>
    <xf numFmtId="0" fontId="63" fillId="0" borderId="1" xfId="0" applyFont="1" applyBorder="1" applyAlignment="1">
      <alignment horizontal="left" vertical="center" wrapText="1"/>
    </xf>
    <xf numFmtId="0" fontId="63" fillId="0" borderId="1" xfId="0" applyFont="1" applyBorder="1" applyAlignment="1">
      <alignment vertical="center" wrapText="1"/>
    </xf>
    <xf numFmtId="0" fontId="78" fillId="0" borderId="1" xfId="0" applyFont="1" applyBorder="1" applyAlignment="1">
      <alignment vertical="center" wrapText="1"/>
    </xf>
    <xf numFmtId="0" fontId="79" fillId="0" borderId="1" xfId="0" applyFont="1" applyBorder="1" applyAlignment="1">
      <alignment vertical="center" wrapText="1"/>
    </xf>
    <xf numFmtId="0" fontId="76" fillId="0" borderId="0" xfId="0" applyFont="1"/>
    <xf numFmtId="0" fontId="76" fillId="0" borderId="1" xfId="0" applyFont="1" applyBorder="1" applyAlignment="1">
      <alignment horizontal="left" vertical="center" wrapText="1"/>
    </xf>
    <xf numFmtId="0" fontId="78" fillId="0" borderId="1" xfId="1" applyFont="1" applyFill="1" applyBorder="1" applyAlignment="1">
      <alignment vertical="center" wrapText="1"/>
    </xf>
    <xf numFmtId="0" fontId="63" fillId="0" borderId="1" xfId="1" applyFont="1" applyFill="1" applyBorder="1" applyAlignment="1">
      <alignment horizontal="left" vertical="center" wrapText="1"/>
    </xf>
    <xf numFmtId="0" fontId="81" fillId="31" borderId="3" xfId="0" applyFont="1" applyFill="1" applyBorder="1"/>
    <xf numFmtId="0" fontId="12" fillId="0" borderId="1" xfId="0" applyFont="1" applyBorder="1"/>
    <xf numFmtId="0" fontId="82" fillId="0" borderId="9" xfId="0" applyFont="1" applyBorder="1" applyAlignment="1">
      <alignment horizontal="center" vertical="center"/>
    </xf>
    <xf numFmtId="0" fontId="84" fillId="32" borderId="1" xfId="0" applyFont="1" applyFill="1" applyBorder="1"/>
    <xf numFmtId="0" fontId="85" fillId="0" borderId="1" xfId="0" applyFont="1" applyBorder="1"/>
    <xf numFmtId="0" fontId="86" fillId="0" borderId="1" xfId="0" applyFont="1" applyBorder="1"/>
    <xf numFmtId="0" fontId="87" fillId="0" borderId="1" xfId="0" applyFont="1" applyBorder="1"/>
    <xf numFmtId="0" fontId="90" fillId="0" borderId="1" xfId="0" applyFont="1" applyBorder="1"/>
    <xf numFmtId="0" fontId="25" fillId="0" borderId="9" xfId="0" applyFont="1" applyBorder="1" applyAlignment="1">
      <alignment horizontal="center" vertical="center"/>
    </xf>
    <xf numFmtId="0" fontId="50" fillId="0" borderId="9" xfId="0" applyFont="1" applyBorder="1" applyAlignment="1">
      <alignment horizontal="center" vertical="center"/>
    </xf>
    <xf numFmtId="0" fontId="34" fillId="34" borderId="48" xfId="0" applyFont="1" applyFill="1" applyBorder="1" applyAlignment="1">
      <alignment horizontal="center" vertical="center" wrapText="1"/>
    </xf>
    <xf numFmtId="0" fontId="34" fillId="34" borderId="48" xfId="0" applyFont="1" applyFill="1" applyBorder="1" applyAlignment="1">
      <alignment horizontal="center" vertical="center"/>
    </xf>
    <xf numFmtId="0" fontId="31" fillId="8" borderId="48" xfId="0" applyFont="1" applyFill="1" applyBorder="1" applyAlignment="1">
      <alignment vertical="center" wrapText="1"/>
    </xf>
    <xf numFmtId="0" fontId="27" fillId="8" borderId="48" xfId="0" applyFont="1" applyFill="1" applyBorder="1" applyAlignment="1">
      <alignment vertical="center" wrapText="1"/>
    </xf>
    <xf numFmtId="0" fontId="91" fillId="8" borderId="48" xfId="0" applyFont="1" applyFill="1" applyBorder="1" applyAlignment="1">
      <alignment vertical="center" wrapText="1"/>
    </xf>
    <xf numFmtId="0" fontId="7" fillId="8" borderId="48" xfId="1" applyFill="1" applyBorder="1" applyAlignment="1">
      <alignment vertical="center" wrapText="1"/>
    </xf>
    <xf numFmtId="0" fontId="39" fillId="8" borderId="48" xfId="0" applyFont="1" applyFill="1" applyBorder="1" applyAlignment="1">
      <alignment vertical="center" wrapText="1"/>
    </xf>
    <xf numFmtId="0" fontId="31" fillId="8" borderId="48" xfId="0" applyFont="1" applyFill="1" applyBorder="1" applyAlignment="1">
      <alignment horizontal="left" vertical="center" wrapText="1"/>
    </xf>
    <xf numFmtId="0" fontId="31" fillId="8" borderId="50" xfId="0" applyFont="1" applyFill="1" applyBorder="1" applyAlignment="1">
      <alignment vertical="center" wrapText="1"/>
    </xf>
    <xf numFmtId="0" fontId="27" fillId="8" borderId="50" xfId="0" applyFont="1" applyFill="1" applyBorder="1" applyAlignment="1">
      <alignment vertical="center" wrapText="1"/>
    </xf>
    <xf numFmtId="0" fontId="39" fillId="8" borderId="50" xfId="0" applyFont="1" applyFill="1" applyBorder="1" applyAlignment="1">
      <alignment vertical="center" wrapText="1"/>
    </xf>
    <xf numFmtId="0" fontId="31" fillId="8" borderId="50" xfId="0" applyFont="1" applyFill="1" applyBorder="1" applyAlignment="1">
      <alignment horizontal="left" vertical="center" wrapText="1"/>
    </xf>
    <xf numFmtId="0" fontId="31" fillId="35" borderId="48" xfId="0" applyFont="1" applyFill="1" applyBorder="1" applyAlignment="1">
      <alignment vertical="center"/>
    </xf>
    <xf numFmtId="0" fontId="31" fillId="35" borderId="48" xfId="0" applyFont="1" applyFill="1" applyBorder="1" applyAlignment="1">
      <alignment vertical="center" wrapText="1"/>
    </xf>
    <xf numFmtId="0" fontId="27" fillId="35" borderId="48" xfId="0" applyFont="1" applyFill="1" applyBorder="1" applyAlignment="1">
      <alignment vertical="center" wrapText="1"/>
    </xf>
    <xf numFmtId="0" fontId="39" fillId="35" borderId="48" xfId="0" applyFont="1" applyFill="1" applyBorder="1" applyAlignment="1">
      <alignment vertical="center" wrapText="1"/>
    </xf>
    <xf numFmtId="0" fontId="7" fillId="35" borderId="48" xfId="1" applyFill="1" applyBorder="1" applyAlignment="1">
      <alignment vertical="center" wrapText="1"/>
    </xf>
    <xf numFmtId="0" fontId="31" fillId="35" borderId="48" xfId="0" applyFont="1" applyFill="1" applyBorder="1" applyAlignment="1">
      <alignment horizontal="left" vertical="center" wrapText="1"/>
    </xf>
    <xf numFmtId="0" fontId="7" fillId="0" borderId="0" xfId="1" applyAlignment="1">
      <alignment vertical="center"/>
    </xf>
    <xf numFmtId="0" fontId="26" fillId="8" borderId="48" xfId="0" applyFont="1" applyFill="1" applyBorder="1" applyAlignment="1">
      <alignment horizontal="center" vertical="center" wrapText="1"/>
    </xf>
    <xf numFmtId="41" fontId="92" fillId="4" borderId="12" xfId="6" applyFont="1" applyFill="1" applyBorder="1" applyAlignment="1">
      <alignment horizontal="center" vertical="center"/>
    </xf>
    <xf numFmtId="0" fontId="25" fillId="6"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83" fillId="0" borderId="1" xfId="0" applyFont="1" applyBorder="1" applyAlignment="1">
      <alignment horizontal="center"/>
    </xf>
    <xf numFmtId="0" fontId="1" fillId="2" borderId="11" xfId="0" applyFont="1" applyFill="1" applyBorder="1" applyAlignment="1">
      <alignment horizontal="center" wrapText="1"/>
    </xf>
    <xf numFmtId="0" fontId="1" fillId="2" borderId="16" xfId="0" applyFont="1" applyFill="1" applyBorder="1" applyAlignment="1">
      <alignment horizontal="left"/>
    </xf>
    <xf numFmtId="0" fontId="1" fillId="2" borderId="12" xfId="0" applyFont="1" applyFill="1" applyBorder="1" applyAlignment="1">
      <alignment vertical="center"/>
    </xf>
    <xf numFmtId="0" fontId="1" fillId="2" borderId="17" xfId="0" applyFont="1" applyFill="1" applyBorder="1" applyAlignment="1">
      <alignment vertical="center"/>
    </xf>
    <xf numFmtId="0" fontId="2" fillId="3" borderId="18" xfId="0" applyFont="1" applyFill="1" applyBorder="1" applyAlignment="1">
      <alignment horizontal="center" vertical="center" wrapText="1"/>
    </xf>
    <xf numFmtId="0" fontId="25" fillId="6" borderId="11" xfId="0" applyFont="1" applyFill="1" applyBorder="1"/>
    <xf numFmtId="0" fontId="3" fillId="0" borderId="19" xfId="0" applyFont="1" applyBorder="1" applyAlignment="1">
      <alignment vertical="center"/>
    </xf>
    <xf numFmtId="0" fontId="4" fillId="0" borderId="20" xfId="0" applyFont="1" applyBorder="1" applyAlignment="1">
      <alignment horizontal="center" vertical="center"/>
    </xf>
    <xf numFmtId="0" fontId="0" fillId="0" borderId="14" xfId="0" applyBorder="1" applyAlignment="1">
      <alignment vertical="center"/>
    </xf>
    <xf numFmtId="0" fontId="0" fillId="0" borderId="14" xfId="0" applyBorder="1" applyAlignment="1">
      <alignment horizontal="center" vertical="center" wrapText="1"/>
    </xf>
    <xf numFmtId="0" fontId="0" fillId="0" borderId="14" xfId="0" applyBorder="1" applyAlignment="1">
      <alignment vertical="center" wrapText="1"/>
    </xf>
    <xf numFmtId="0" fontId="4" fillId="0" borderId="14" xfId="0" applyFont="1" applyBorder="1" applyAlignment="1">
      <alignment vertical="center"/>
    </xf>
    <xf numFmtId="0" fontId="0" fillId="0" borderId="15" xfId="0" applyBorder="1" applyAlignment="1">
      <alignment vertical="center"/>
    </xf>
    <xf numFmtId="0" fontId="93" fillId="5" borderId="19" xfId="0" applyFont="1" applyFill="1" applyBorder="1" applyAlignment="1">
      <alignment vertical="center" wrapText="1"/>
    </xf>
    <xf numFmtId="0" fontId="93" fillId="5" borderId="4" xfId="0" applyFont="1" applyFill="1" applyBorder="1" applyAlignment="1">
      <alignment vertical="center"/>
    </xf>
    <xf numFmtId="0" fontId="93" fillId="5" borderId="4" xfId="0" applyFont="1" applyFill="1" applyBorder="1" applyAlignment="1">
      <alignment vertical="center" wrapText="1"/>
    </xf>
    <xf numFmtId="0" fontId="93" fillId="5" borderId="21" xfId="0" applyFont="1" applyFill="1" applyBorder="1" applyAlignment="1">
      <alignment vertical="center"/>
    </xf>
    <xf numFmtId="0" fontId="93" fillId="5" borderId="22" xfId="0" applyFont="1" applyFill="1" applyBorder="1" applyAlignment="1">
      <alignment vertical="center" wrapText="1"/>
    </xf>
    <xf numFmtId="0" fontId="93" fillId="5" borderId="23" xfId="0" applyFont="1" applyFill="1" applyBorder="1" applyAlignment="1">
      <alignment vertical="center"/>
    </xf>
    <xf numFmtId="0" fontId="93" fillId="5" borderId="23" xfId="0" applyFont="1" applyFill="1" applyBorder="1" applyAlignment="1">
      <alignment vertical="center" wrapText="1"/>
    </xf>
    <xf numFmtId="0" fontId="93" fillId="5" borderId="24" xfId="0" applyFont="1" applyFill="1" applyBorder="1" applyAlignment="1">
      <alignment vertical="center"/>
    </xf>
    <xf numFmtId="0" fontId="26" fillId="2" borderId="8"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wrapText="1"/>
    </xf>
    <xf numFmtId="0" fontId="10" fillId="6" borderId="11" xfId="0" applyFont="1" applyFill="1" applyBorder="1" applyAlignment="1">
      <alignment vertical="center" wrapText="1"/>
    </xf>
    <xf numFmtId="0" fontId="10" fillId="6" borderId="1" xfId="0" applyFont="1" applyFill="1" applyBorder="1" applyAlignment="1">
      <alignment vertical="center" wrapText="1"/>
    </xf>
    <xf numFmtId="0" fontId="94" fillId="0" borderId="1" xfId="1" applyFont="1" applyBorder="1" applyAlignment="1">
      <alignment vertical="center" wrapText="1"/>
    </xf>
    <xf numFmtId="0" fontId="10" fillId="0" borderId="1" xfId="0" applyFont="1" applyBorder="1" applyAlignment="1">
      <alignment horizontal="center" vertical="center" wrapText="1"/>
    </xf>
    <xf numFmtId="0" fontId="10" fillId="6" borderId="13" xfId="0" applyFont="1" applyFill="1" applyBorder="1" applyAlignment="1">
      <alignment vertical="center" wrapText="1"/>
    </xf>
    <xf numFmtId="0" fontId="10" fillId="6" borderId="14" xfId="0" applyFont="1" applyFill="1" applyBorder="1" applyAlignment="1">
      <alignment vertical="center" wrapText="1"/>
    </xf>
    <xf numFmtId="0" fontId="94" fillId="0" borderId="14" xfId="1" applyFont="1" applyBorder="1" applyAlignment="1">
      <alignment vertical="center" wrapText="1"/>
    </xf>
    <xf numFmtId="0" fontId="10" fillId="0" borderId="14" xfId="0" applyFont="1" applyBorder="1" applyAlignment="1">
      <alignment horizontal="center" vertical="center" wrapText="1"/>
    </xf>
    <xf numFmtId="0" fontId="0" fillId="0" borderId="6" xfId="0" applyBorder="1" applyAlignment="1">
      <alignment horizontal="center" vertical="center"/>
    </xf>
    <xf numFmtId="0" fontId="17" fillId="0" borderId="6" xfId="0" applyFont="1" applyBorder="1" applyAlignment="1">
      <alignment horizontal="center" vertical="center"/>
    </xf>
    <xf numFmtId="0" fontId="50" fillId="0" borderId="6" xfId="0" applyFont="1" applyBorder="1" applyAlignment="1">
      <alignment horizontal="center" vertical="center"/>
    </xf>
    <xf numFmtId="0" fontId="82" fillId="0" borderId="6" xfId="0" applyFont="1" applyBorder="1" applyAlignment="1">
      <alignment horizontal="center" vertical="center"/>
    </xf>
    <xf numFmtId="0" fontId="25" fillId="0" borderId="6" xfId="0" applyFont="1" applyBorder="1" applyAlignment="1">
      <alignment horizontal="center" vertical="center"/>
    </xf>
    <xf numFmtId="3" fontId="50" fillId="6" borderId="6" xfId="0" applyNumberFormat="1" applyFont="1" applyFill="1" applyBorder="1" applyAlignment="1">
      <alignment horizontal="center" vertical="center"/>
    </xf>
    <xf numFmtId="3" fontId="50" fillId="0" borderId="6" xfId="0" applyNumberFormat="1" applyFont="1" applyBorder="1" applyAlignment="1">
      <alignment horizontal="center" vertical="center"/>
    </xf>
    <xf numFmtId="0" fontId="23" fillId="0" borderId="59" xfId="0" applyFont="1" applyBorder="1"/>
    <xf numFmtId="0" fontId="23" fillId="0" borderId="60" xfId="0" applyFont="1" applyBorder="1" applyAlignment="1">
      <alignment horizontal="center"/>
    </xf>
    <xf numFmtId="0" fontId="23" fillId="6" borderId="60" xfId="0" applyFont="1" applyFill="1" applyBorder="1" applyAlignment="1">
      <alignment horizontal="center"/>
    </xf>
    <xf numFmtId="3" fontId="23" fillId="0" borderId="60" xfId="0" applyNumberFormat="1" applyFont="1" applyBorder="1" applyAlignment="1">
      <alignment horizontal="center"/>
    </xf>
    <xf numFmtId="0" fontId="82" fillId="0" borderId="61" xfId="0" applyFont="1" applyBorder="1" applyAlignment="1">
      <alignment horizontal="center" vertical="center"/>
    </xf>
    <xf numFmtId="0" fontId="82" fillId="0" borderId="62" xfId="0" applyFont="1" applyBorder="1" applyAlignment="1">
      <alignment horizontal="center" vertical="center"/>
    </xf>
    <xf numFmtId="0" fontId="23" fillId="0" borderId="63" xfId="0" applyFont="1" applyBorder="1" applyAlignment="1">
      <alignment horizontal="center"/>
    </xf>
    <xf numFmtId="41" fontId="92" fillId="4" borderId="64" xfId="6" applyFont="1" applyFill="1" applyBorder="1" applyAlignment="1">
      <alignment horizontal="center" vertical="center"/>
    </xf>
    <xf numFmtId="41" fontId="92" fillId="4" borderId="65" xfId="6" applyFont="1" applyFill="1" applyBorder="1" applyAlignment="1">
      <alignment horizontal="center" vertical="center"/>
    </xf>
    <xf numFmtId="41" fontId="23" fillId="0" borderId="33" xfId="6" applyFont="1" applyBorder="1" applyAlignment="1">
      <alignment vertical="center"/>
    </xf>
    <xf numFmtId="0" fontId="1" fillId="2" borderId="25" xfId="0" applyFont="1" applyFill="1" applyBorder="1" applyAlignment="1">
      <alignment horizontal="center" wrapText="1"/>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46" xfId="0" applyFont="1" applyFill="1" applyBorder="1" applyAlignment="1">
      <alignment horizontal="left"/>
    </xf>
    <xf numFmtId="0" fontId="1" fillId="2" borderId="47" xfId="0" applyFont="1" applyFill="1" applyBorder="1" applyAlignment="1">
      <alignment horizontal="left"/>
    </xf>
    <xf numFmtId="0" fontId="1" fillId="2" borderId="16" xfId="0" applyFont="1" applyFill="1" applyBorder="1" applyAlignment="1">
      <alignment horizontal="left"/>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2" xfId="0" applyFont="1" applyFill="1" applyBorder="1" applyAlignment="1">
      <alignment horizontal="center" vertical="center"/>
    </xf>
    <xf numFmtId="0" fontId="18" fillId="12" borderId="37" xfId="0" applyFont="1" applyFill="1" applyBorder="1" applyAlignment="1">
      <alignment horizontal="center" vertical="center"/>
    </xf>
    <xf numFmtId="0" fontId="18" fillId="12" borderId="38" xfId="0" applyFont="1" applyFill="1" applyBorder="1" applyAlignment="1">
      <alignment horizontal="center" vertical="center"/>
    </xf>
    <xf numFmtId="0" fontId="18" fillId="12" borderId="39" xfId="0" applyFont="1" applyFill="1" applyBorder="1" applyAlignment="1">
      <alignment horizontal="center" vertical="center"/>
    </xf>
    <xf numFmtId="0" fontId="18" fillId="12" borderId="30" xfId="0" applyFont="1" applyFill="1" applyBorder="1" applyAlignment="1">
      <alignment horizontal="center" vertical="center"/>
    </xf>
    <xf numFmtId="17" fontId="18" fillId="12" borderId="40" xfId="0" applyNumberFormat="1" applyFont="1" applyFill="1" applyBorder="1" applyAlignment="1">
      <alignment horizontal="center" vertical="center"/>
    </xf>
    <xf numFmtId="17" fontId="18" fillId="12" borderId="41" xfId="0" applyNumberFormat="1" applyFont="1" applyFill="1" applyBorder="1" applyAlignment="1">
      <alignment horizontal="center" vertical="center"/>
    </xf>
    <xf numFmtId="17" fontId="0" fillId="0" borderId="44" xfId="0" applyNumberFormat="1"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wrapText="1"/>
    </xf>
    <xf numFmtId="0" fontId="0" fillId="0" borderId="45" xfId="0" applyBorder="1" applyAlignment="1">
      <alignment horizontal="center" wrapText="1"/>
    </xf>
    <xf numFmtId="0" fontId="0" fillId="0" borderId="22" xfId="0" applyBorder="1" applyAlignment="1">
      <alignment horizontal="center" wrapText="1"/>
    </xf>
    <xf numFmtId="0" fontId="1" fillId="2" borderId="2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93" fillId="2" borderId="28" xfId="0" applyFont="1" applyFill="1" applyBorder="1" applyAlignment="1">
      <alignment horizontal="center" vertical="center"/>
    </xf>
    <xf numFmtId="0" fontId="93" fillId="2" borderId="29" xfId="0" applyFont="1" applyFill="1" applyBorder="1" applyAlignment="1">
      <alignment horizontal="center" vertical="center"/>
    </xf>
    <xf numFmtId="0" fontId="93" fillId="5" borderId="17" xfId="0" applyFont="1" applyFill="1" applyBorder="1" applyAlignment="1">
      <alignment vertical="center" wrapText="1"/>
    </xf>
    <xf numFmtId="0" fontId="93" fillId="5" borderId="19" xfId="0" applyFont="1" applyFill="1" applyBorder="1" applyAlignment="1">
      <alignment vertical="center" wrapText="1"/>
    </xf>
    <xf numFmtId="0" fontId="93" fillId="5" borderId="6" xfId="0" applyFont="1" applyFill="1" applyBorder="1" applyAlignment="1">
      <alignment vertical="center"/>
    </xf>
    <xf numFmtId="0" fontId="93" fillId="5" borderId="3" xfId="0" applyFont="1" applyFill="1" applyBorder="1" applyAlignment="1">
      <alignment vertical="center"/>
    </xf>
    <xf numFmtId="0" fontId="93" fillId="5" borderId="6" xfId="0" applyFont="1" applyFill="1" applyBorder="1" applyAlignment="1">
      <alignment vertical="center" wrapText="1"/>
    </xf>
    <xf numFmtId="0" fontId="93" fillId="5" borderId="3" xfId="0" applyFont="1" applyFill="1" applyBorder="1" applyAlignment="1">
      <alignment vertical="center" wrapText="1"/>
    </xf>
    <xf numFmtId="0" fontId="93" fillId="5" borderId="18" xfId="0" applyFont="1" applyFill="1" applyBorder="1" applyAlignment="1">
      <alignment vertical="center"/>
    </xf>
    <xf numFmtId="0" fontId="93" fillId="5" borderId="20" xfId="0" applyFont="1" applyFill="1" applyBorder="1" applyAlignment="1">
      <alignment vertic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43" xfId="0" applyFill="1" applyBorder="1" applyAlignment="1">
      <alignment horizontal="center"/>
    </xf>
    <xf numFmtId="0" fontId="80" fillId="30" borderId="56" xfId="0" applyFont="1" applyFill="1" applyBorder="1" applyAlignment="1">
      <alignment horizontal="center"/>
    </xf>
    <xf numFmtId="0" fontId="80" fillId="30" borderId="0" xfId="0" applyFont="1" applyFill="1" applyAlignment="1">
      <alignment horizontal="center"/>
    </xf>
    <xf numFmtId="0" fontId="26" fillId="8" borderId="50" xfId="0" applyFont="1" applyFill="1" applyBorder="1" applyAlignment="1">
      <alignment horizontal="center" vertical="center" wrapText="1"/>
    </xf>
    <xf numFmtId="0" fontId="26" fillId="8" borderId="57" xfId="0" applyFont="1" applyFill="1" applyBorder="1" applyAlignment="1">
      <alignment horizontal="center" vertical="center" wrapText="1"/>
    </xf>
    <xf numFmtId="0" fontId="26" fillId="8" borderId="49" xfId="0" applyFont="1" applyFill="1" applyBorder="1" applyAlignment="1">
      <alignment horizontal="center" vertical="center" wrapText="1"/>
    </xf>
    <xf numFmtId="0" fontId="34" fillId="33" borderId="53" xfId="0" applyFont="1" applyFill="1" applyBorder="1" applyAlignment="1">
      <alignment horizontal="center" vertical="center"/>
    </xf>
    <xf numFmtId="0" fontId="34" fillId="33" borderId="54" xfId="0" applyFont="1" applyFill="1" applyBorder="1" applyAlignment="1">
      <alignment horizontal="center" vertical="center"/>
    </xf>
    <xf numFmtId="0" fontId="34" fillId="33" borderId="55" xfId="0" applyFont="1" applyFill="1" applyBorder="1" applyAlignment="1">
      <alignment horizontal="center" vertical="center"/>
    </xf>
    <xf numFmtId="0" fontId="61" fillId="7" borderId="48" xfId="0" applyFont="1" applyFill="1" applyBorder="1" applyAlignment="1">
      <alignment horizontal="center" vertical="center" wrapText="1"/>
    </xf>
    <xf numFmtId="0" fontId="61" fillId="7" borderId="48" xfId="0" applyFont="1" applyFill="1" applyBorder="1" applyAlignment="1">
      <alignment horizontal="left" vertical="center" wrapText="1"/>
    </xf>
    <xf numFmtId="0" fontId="10" fillId="7" borderId="48" xfId="0" applyFont="1" applyFill="1" applyBorder="1" applyAlignment="1">
      <alignment horizontal="left" vertical="center" wrapText="1"/>
    </xf>
    <xf numFmtId="0" fontId="68" fillId="7" borderId="48" xfId="0" applyFont="1" applyFill="1" applyBorder="1" applyAlignment="1">
      <alignment horizontal="center" vertical="center" wrapText="1"/>
    </xf>
    <xf numFmtId="0" fontId="68" fillId="7" borderId="48" xfId="0" applyFont="1" applyFill="1" applyBorder="1" applyAlignment="1">
      <alignment horizontal="left" vertical="center" wrapText="1"/>
    </xf>
    <xf numFmtId="0" fontId="54" fillId="7" borderId="48" xfId="0" applyFont="1" applyFill="1" applyBorder="1" applyAlignment="1">
      <alignment horizontal="left" vertical="center" wrapText="1"/>
    </xf>
    <xf numFmtId="0" fontId="61" fillId="27" borderId="48" xfId="0" applyFont="1" applyFill="1" applyBorder="1" applyAlignment="1">
      <alignment horizontal="center" vertical="center" wrapText="1"/>
    </xf>
    <xf numFmtId="0" fontId="10" fillId="0" borderId="48" xfId="0" applyFont="1" applyBorder="1" applyAlignment="1">
      <alignment horizontal="center"/>
    </xf>
    <xf numFmtId="0" fontId="61" fillId="27" borderId="48" xfId="0" applyFont="1" applyFill="1" applyBorder="1" applyAlignment="1">
      <alignment horizontal="left" vertical="center" wrapText="1"/>
    </xf>
    <xf numFmtId="0" fontId="40" fillId="27" borderId="48" xfId="0" applyFont="1" applyFill="1" applyBorder="1" applyAlignment="1">
      <alignment horizontal="left" vertical="center" wrapText="1"/>
    </xf>
    <xf numFmtId="0" fontId="10" fillId="0" borderId="48" xfId="0" applyFont="1" applyBorder="1"/>
    <xf numFmtId="0" fontId="61" fillId="28" borderId="48" xfId="0" applyFont="1" applyFill="1" applyBorder="1" applyAlignment="1">
      <alignment horizontal="center" vertical="center" wrapText="1"/>
    </xf>
    <xf numFmtId="0" fontId="10" fillId="7" borderId="48" xfId="0" applyFont="1" applyFill="1" applyBorder="1"/>
    <xf numFmtId="0" fontId="20" fillId="27" borderId="48" xfId="0" applyFont="1" applyFill="1" applyBorder="1" applyAlignment="1">
      <alignment horizontal="center" vertical="center" wrapText="1"/>
    </xf>
    <xf numFmtId="0" fontId="1" fillId="7" borderId="48" xfId="0" applyFont="1" applyFill="1" applyBorder="1" applyAlignment="1">
      <alignment horizontal="center"/>
    </xf>
    <xf numFmtId="0" fontId="53" fillId="7" borderId="48" xfId="0" applyFont="1" applyFill="1" applyBorder="1" applyAlignment="1">
      <alignment horizontal="left" vertical="center" wrapText="1"/>
    </xf>
    <xf numFmtId="0" fontId="65" fillId="7" borderId="48" xfId="0" applyFont="1" applyFill="1" applyBorder="1" applyAlignment="1">
      <alignment vertical="center" wrapText="1"/>
    </xf>
    <xf numFmtId="0" fontId="61" fillId="7" borderId="48" xfId="0" applyFont="1" applyFill="1" applyBorder="1" applyAlignment="1">
      <alignment horizontal="center" wrapText="1"/>
    </xf>
    <xf numFmtId="0" fontId="61" fillId="7" borderId="48" xfId="14" applyFont="1" applyFill="1" applyBorder="1" applyAlignment="1">
      <alignment horizontal="center" vertical="center" wrapText="1"/>
    </xf>
    <xf numFmtId="0" fontId="61" fillId="7" borderId="48" xfId="14" applyFont="1" applyFill="1" applyBorder="1" applyAlignment="1">
      <alignment horizontal="left" vertical="center" wrapText="1"/>
    </xf>
    <xf numFmtId="0" fontId="61" fillId="7" borderId="48" xfId="14" applyFont="1" applyFill="1" applyBorder="1" applyAlignment="1">
      <alignment horizontal="center" vertical="center"/>
    </xf>
    <xf numFmtId="0" fontId="26" fillId="7" borderId="48" xfId="3" applyFont="1" applyFill="1" applyBorder="1" applyAlignment="1" applyProtection="1">
      <alignment horizontal="left" vertical="center" wrapText="1"/>
      <protection locked="0"/>
    </xf>
    <xf numFmtId="0" fontId="26" fillId="7" borderId="48" xfId="3" applyFont="1" applyFill="1" applyBorder="1" applyAlignment="1" applyProtection="1">
      <alignment horizontal="center" vertical="center" wrapText="1"/>
      <protection locked="0"/>
    </xf>
    <xf numFmtId="14" fontId="26" fillId="7" borderId="48" xfId="3" applyNumberFormat="1" applyFont="1" applyFill="1" applyBorder="1" applyAlignment="1" applyProtection="1">
      <alignment horizontal="center" vertical="center" wrapText="1"/>
      <protection locked="0"/>
    </xf>
    <xf numFmtId="0" fontId="32" fillId="7" borderId="48" xfId="0" applyFont="1" applyFill="1" applyBorder="1" applyAlignment="1">
      <alignment horizontal="center" vertical="center" wrapText="1"/>
    </xf>
    <xf numFmtId="0" fontId="32" fillId="7" borderId="48" xfId="0" applyFont="1" applyFill="1" applyBorder="1" applyAlignment="1">
      <alignment horizontal="left" vertical="center" wrapText="1"/>
    </xf>
    <xf numFmtId="0" fontId="33" fillId="7" borderId="48" xfId="0" applyFont="1" applyFill="1" applyBorder="1" applyAlignment="1">
      <alignment horizontal="left" vertical="center" wrapText="1"/>
    </xf>
    <xf numFmtId="0" fontId="34" fillId="7" borderId="48" xfId="0" applyFont="1" applyFill="1" applyBorder="1" applyAlignment="1">
      <alignment horizontal="left" vertical="center" wrapText="1"/>
    </xf>
    <xf numFmtId="0" fontId="32" fillId="0" borderId="0" xfId="0" applyFont="1" applyAlignment="1">
      <alignment horizontal="center" vertical="center" wrapText="1"/>
    </xf>
    <xf numFmtId="0" fontId="26" fillId="7" borderId="48" xfId="0" applyFont="1" applyFill="1" applyBorder="1" applyAlignment="1">
      <alignment horizontal="center" vertical="center" wrapText="1"/>
    </xf>
    <xf numFmtId="0" fontId="26" fillId="7" borderId="48" xfId="0" applyFont="1" applyFill="1" applyBorder="1" applyAlignment="1">
      <alignment horizontal="left" vertical="center" wrapText="1"/>
    </xf>
    <xf numFmtId="0" fontId="40" fillId="7" borderId="48" xfId="0" applyFont="1" applyFill="1" applyBorder="1" applyAlignment="1">
      <alignment horizontal="left" vertical="center" wrapText="1"/>
    </xf>
    <xf numFmtId="0" fontId="48" fillId="7" borderId="48" xfId="0" applyFont="1" applyFill="1" applyBorder="1" applyAlignment="1">
      <alignment horizontal="center" vertical="center" wrapText="1"/>
    </xf>
    <xf numFmtId="0" fontId="51" fillId="7" borderId="48" xfId="0" applyFont="1" applyFill="1" applyBorder="1" applyAlignment="1">
      <alignment horizontal="left" vertical="center" wrapText="1"/>
    </xf>
    <xf numFmtId="0" fontId="48" fillId="7" borderId="48" xfId="0" applyFont="1" applyFill="1" applyBorder="1" applyAlignment="1">
      <alignment horizontal="left" vertical="center" wrapText="1"/>
    </xf>
    <xf numFmtId="0" fontId="30" fillId="7" borderId="48" xfId="0" applyFont="1" applyFill="1" applyBorder="1" applyAlignment="1">
      <alignment horizontal="left" vertical="center" wrapText="1"/>
    </xf>
    <xf numFmtId="0" fontId="29" fillId="0" borderId="48" xfId="0" applyFont="1" applyBorder="1" applyAlignment="1">
      <alignment horizontal="center" vertical="center"/>
    </xf>
    <xf numFmtId="0" fontId="13" fillId="7" borderId="48" xfId="0" applyFont="1" applyFill="1" applyBorder="1" applyAlignment="1">
      <alignment horizontal="center" vertical="center"/>
    </xf>
    <xf numFmtId="0" fontId="49" fillId="0" borderId="0" xfId="0" applyFont="1" applyAlignment="1">
      <alignment horizontal="center" vertical="center" wrapText="1"/>
    </xf>
    <xf numFmtId="0" fontId="1" fillId="0" borderId="13" xfId="0" applyFont="1" applyBorder="1" applyAlignment="1">
      <alignment vertical="center" wrapText="1"/>
    </xf>
    <xf numFmtId="0" fontId="1" fillId="2" borderId="18" xfId="0" applyFont="1" applyFill="1" applyBorder="1" applyAlignment="1">
      <alignment vertical="center"/>
    </xf>
    <xf numFmtId="0" fontId="1" fillId="2" borderId="4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 fillId="2" borderId="58" xfId="0" applyFont="1" applyFill="1" applyBorder="1" applyAlignment="1">
      <alignment vertical="center" wrapText="1"/>
    </xf>
    <xf numFmtId="0" fontId="0" fillId="2" borderId="1" xfId="0" applyFont="1" applyFill="1" applyBorder="1" applyAlignment="1">
      <alignment horizontal="center" vertical="center" wrapText="1"/>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 xfId="0" applyFont="1" applyFill="1" applyBorder="1" applyAlignment="1">
      <alignment horizontal="center" vertical="center"/>
    </xf>
  </cellXfs>
  <cellStyles count="17">
    <cellStyle name="Hipervínculo" xfId="1" builtinId="8"/>
    <cellStyle name="Hipervínculo 2" xfId="4" xr:uid="{00000000-0005-0000-0000-000001000000}"/>
    <cellStyle name="Hipervínculo 3" xfId="11" xr:uid="{00000000-0005-0000-0000-000002000000}"/>
    <cellStyle name="Hyperlink" xfId="16" xr:uid="{00000000-0005-0000-0000-000003000000}"/>
    <cellStyle name="Millares [0]" xfId="6" builtinId="6"/>
    <cellStyle name="Normal" xfId="0" builtinId="0"/>
    <cellStyle name="Normal 10" xfId="14" xr:uid="{00000000-0005-0000-0000-000006000000}"/>
    <cellStyle name="Normal 2" xfId="3" xr:uid="{00000000-0005-0000-0000-000007000000}"/>
    <cellStyle name="Normal 2 2" xfId="10" xr:uid="{00000000-0005-0000-0000-000008000000}"/>
    <cellStyle name="Normal 2_ESTADO CARTAS Y BASE DE DATOS FEBRERO 2015" xfId="5" xr:uid="{00000000-0005-0000-0000-000009000000}"/>
    <cellStyle name="Normal 3" xfId="2" xr:uid="{00000000-0005-0000-0000-00000A000000}"/>
    <cellStyle name="Normal 4" xfId="12" xr:uid="{00000000-0005-0000-0000-00000B000000}"/>
    <cellStyle name="Normal 5" xfId="13" xr:uid="{00000000-0005-0000-0000-00000C000000}"/>
    <cellStyle name="Normal 6" xfId="7" xr:uid="{00000000-0005-0000-0000-00000D000000}"/>
    <cellStyle name="Normal 7" xfId="9" xr:uid="{00000000-0005-0000-0000-00000E000000}"/>
    <cellStyle name="Normal_LISTADO ASOCIACIÓN DE USUARIOS A ENERO DE 2013 2 2 2" xfId="15" xr:uid="{00000000-0005-0000-0000-00000F000000}"/>
    <cellStyle name="TableStyleLight1" xfId="8"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962025</xdr:colOff>
      <xdr:row>0</xdr:row>
      <xdr:rowOff>200025</xdr:rowOff>
    </xdr:from>
    <xdr:to>
      <xdr:col>5</xdr:col>
      <xdr:colOff>1779066</xdr:colOff>
      <xdr:row>0</xdr:row>
      <xdr:rowOff>838200</xdr:rowOff>
    </xdr:to>
    <xdr:pic>
      <xdr:nvPicPr>
        <xdr:cNvPr id="2" name="Imagen 2" descr="Escudo Bogotá_sds_color.jpg">
          <a:extLst>
            <a:ext uri="{FF2B5EF4-FFF2-40B4-BE49-F238E27FC236}">
              <a16:creationId xmlns:a16="http://schemas.microsoft.com/office/drawing/2014/main" id="{AD4BCAA3-1785-49C2-B180-76C3B45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7575" y="200025"/>
          <a:ext cx="817041"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195358</xdr:colOff>
      <xdr:row>0</xdr:row>
      <xdr:rowOff>104775</xdr:rowOff>
    </xdr:from>
    <xdr:to>
      <xdr:col>2</xdr:col>
      <xdr:colOff>352425</xdr:colOff>
      <xdr:row>0</xdr:row>
      <xdr:rowOff>936679</xdr:rowOff>
    </xdr:to>
    <xdr:pic>
      <xdr:nvPicPr>
        <xdr:cNvPr id="3" name="Imagen 2">
          <a:extLst>
            <a:ext uri="{FF2B5EF4-FFF2-40B4-BE49-F238E27FC236}">
              <a16:creationId xmlns:a16="http://schemas.microsoft.com/office/drawing/2014/main" id="{5D7F6988-8BCF-491A-B67D-C7235C1AEB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358" y="104775"/>
          <a:ext cx="2719292" cy="831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efecontrolinterno@subredsuroccidente.gov.co" TargetMode="External"/><Relationship Id="rId3" Type="http://schemas.openxmlformats.org/officeDocument/2006/relationships/hyperlink" Target="mailto:liderurgencias@subredsuroccidente.gov.co" TargetMode="External"/><Relationship Id="rId7" Type="http://schemas.openxmlformats.org/officeDocument/2006/relationships/hyperlink" Target="mailto:gerente@subredsuroccidente.gov.co" TargetMode="External"/><Relationship Id="rId2" Type="http://schemas.openxmlformats.org/officeDocument/2006/relationships/hyperlink" Target="mailto:LAMoscoso@saludcapital.gov.co" TargetMode="External"/><Relationship Id="rId1" Type="http://schemas.openxmlformats.org/officeDocument/2006/relationships/hyperlink" Target="mailto:ccortesa@shd.gov.co" TargetMode="External"/><Relationship Id="rId6" Type="http://schemas.openxmlformats.org/officeDocument/2006/relationships/hyperlink" Target="mailto:nuvi1931@%20hotmail.com" TargetMode="External"/><Relationship Id="rId5" Type="http://schemas.openxmlformats.org/officeDocument/2006/relationships/hyperlink" Target="mailto:cuervo7128@outlook.com" TargetMode="External"/><Relationship Id="rId10" Type="http://schemas.openxmlformats.org/officeDocument/2006/relationships/printerSettings" Target="../printerSettings/printerSettings2.bin"/><Relationship Id="rId4" Type="http://schemas.openxmlformats.org/officeDocument/2006/relationships/hyperlink" Target="mailto:hospitalariainfectolog%C3%ADa@subredsuroccidente.gov.co" TargetMode="External"/><Relationship Id="rId9" Type="http://schemas.openxmlformats.org/officeDocument/2006/relationships/hyperlink" Target="mailto:mercedesgutierrezcasa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Contratos@dbd.com.co" TargetMode="External"/><Relationship Id="rId2" Type="http://schemas.openxmlformats.org/officeDocument/2006/relationships/hyperlink" Target="mailto:protexmedica007@gmail.com07@GMAIL.COM" TargetMode="External"/><Relationship Id="rId1" Type="http://schemas.openxmlformats.org/officeDocument/2006/relationships/hyperlink" Target="mailto:asesorbogota.discolmedica@gmail.com" TargetMode="External"/><Relationship Id="rId6" Type="http://schemas.openxmlformats.org/officeDocument/2006/relationships/printerSettings" Target="../printerSettings/printerSettings4.bin"/><Relationship Id="rId5" Type="http://schemas.openxmlformats.org/officeDocument/2006/relationships/hyperlink" Target="mailto:asistente.gerencia@cpcol.com" TargetMode="External"/><Relationship Id="rId4" Type="http://schemas.openxmlformats.org/officeDocument/2006/relationships/hyperlink" Target="mailto:lavasetadmon@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angela.salamanca@asmetsalud.com" TargetMode="External"/><Relationship Id="rId2" Type="http://schemas.openxmlformats.org/officeDocument/2006/relationships/hyperlink" Target="mailto:gerenciageneral@capitalsalud.gov.co" TargetMode="External"/><Relationship Id="rId1" Type="http://schemas.openxmlformats.org/officeDocument/2006/relationships/hyperlink" Target="mailto:spcardenasg@compensarsalud.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assesalud2012@gmail.com" TargetMode="External"/><Relationship Id="rId3" Type="http://schemas.openxmlformats.org/officeDocument/2006/relationships/hyperlink" Target="mailto:sincoest@gmail.com" TargetMode="External"/><Relationship Id="rId7" Type="http://schemas.openxmlformats.org/officeDocument/2006/relationships/hyperlink" Target="mailto:sindessnacional@gmail.com" TargetMode="External"/><Relationship Id="rId12" Type="http://schemas.openxmlformats.org/officeDocument/2006/relationships/hyperlink" Target="mailto:asosisalud@gmail.com" TargetMode="External"/><Relationship Id="rId2" Type="http://schemas.openxmlformats.org/officeDocument/2006/relationships/hyperlink" Target="mailto:simodc2023@gmail.com" TargetMode="External"/><Relationship Id="rId1" Type="http://schemas.openxmlformats.org/officeDocument/2006/relationships/hyperlink" Target="mailto:aneccund@yahoo.es" TargetMode="External"/><Relationship Id="rId6" Type="http://schemas.openxmlformats.org/officeDocument/2006/relationships/hyperlink" Target="mailto:sintrasaluddc@hotmail.com" TargetMode="External"/><Relationship Id="rId11" Type="http://schemas.openxmlformats.org/officeDocument/2006/relationships/hyperlink" Target="mailto:agreconductores@yahoo.es" TargetMode="External"/><Relationship Id="rId5" Type="http://schemas.openxmlformats.org/officeDocument/2006/relationships/hyperlink" Target="mailto:sindistritales2011@gmail.com" TargetMode="External"/><Relationship Id="rId10" Type="http://schemas.openxmlformats.org/officeDocument/2006/relationships/hyperlink" Target="mailto:sinaltraeses@yahoo.es" TargetMode="External"/><Relationship Id="rId4" Type="http://schemas.openxmlformats.org/officeDocument/2006/relationships/hyperlink" Target="mailto:sintrahoskensubredsuroccidente@gmail.com" TargetMode="External"/><Relationship Id="rId9" Type="http://schemas.openxmlformats.org/officeDocument/2006/relationships/hyperlink" Target="mailto:adaenfermeras@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clinicas.medicinabogota@sanmartin.edu.co" TargetMode="External"/><Relationship Id="rId18" Type="http://schemas.openxmlformats.org/officeDocument/2006/relationships/hyperlink" Target="mailto:ndiazc@udca.edu.co" TargetMode="External"/><Relationship Id="rId26" Type="http://schemas.openxmlformats.org/officeDocument/2006/relationships/hyperlink" Target="mailto:juan.martinez20@unisabana.edu.co" TargetMode="External"/><Relationship Id="rId39" Type="http://schemas.openxmlformats.org/officeDocument/2006/relationships/hyperlink" Target="mailto:practicas.fisio@umb.edu.co" TargetMode="External"/><Relationship Id="rId21" Type="http://schemas.openxmlformats.org/officeDocument/2006/relationships/hyperlink" Target="mailto:katherine.gomezgue@campusucc.edu.co" TargetMode="External"/><Relationship Id="rId34" Type="http://schemas.openxmlformats.org/officeDocument/2006/relationships/hyperlink" Target="mailto:biomed.clinicas@unbosque.edu.co" TargetMode="External"/><Relationship Id="rId42" Type="http://schemas.openxmlformats.org/officeDocument/2006/relationships/hyperlink" Target="mailto:coordinacion.posmedicoquirurgicas@unimilitar.edu.co" TargetMode="External"/><Relationship Id="rId47" Type="http://schemas.openxmlformats.org/officeDocument/2006/relationships/hyperlink" Target="mailto:apdocser_febog@unal.edu.co" TargetMode="External"/><Relationship Id="rId50" Type="http://schemas.openxmlformats.org/officeDocument/2006/relationships/hyperlink" Target="mailto:bonillac@javeriana.edu.co" TargetMode="External"/><Relationship Id="rId7" Type="http://schemas.openxmlformats.org/officeDocument/2006/relationships/hyperlink" Target="mailto:practicasradiobta@areandina.edu.co" TargetMode="External"/><Relationship Id="rId2" Type="http://schemas.openxmlformats.org/officeDocument/2006/relationships/hyperlink" Target="mailto:pruiz2@areandina.edu.co" TargetMode="External"/><Relationship Id="rId16" Type="http://schemas.openxmlformats.org/officeDocument/2006/relationships/hyperlink" Target="mailto:jomongui@udca.edu.co" TargetMode="External"/><Relationship Id="rId29" Type="http://schemas.openxmlformats.org/officeDocument/2006/relationships/hyperlink" Target="mailto:pregradomedicina@uniandes.edu.co" TargetMode="External"/><Relationship Id="rId11" Type="http://schemas.openxmlformats.org/officeDocument/2006/relationships/hyperlink" Target="mailto:clara.benavides@sanmartin.edu.co" TargetMode="External"/><Relationship Id="rId24" Type="http://schemas.openxmlformats.org/officeDocument/2006/relationships/hyperlink" Target="mailto:margin.martinez@urosario.edu.co" TargetMode="External"/><Relationship Id="rId32" Type="http://schemas.openxmlformats.org/officeDocument/2006/relationships/hyperlink" Target="mailto:internadomedicina@unbosque.edu.co" TargetMode="External"/><Relationship Id="rId37" Type="http://schemas.openxmlformats.org/officeDocument/2006/relationships/hyperlink" Target="mailto:coordinacionpracticaiqx@unbosque.edu.co" TargetMode="External"/><Relationship Id="rId40" Type="http://schemas.openxmlformats.org/officeDocument/2006/relationships/hyperlink" Target="mailto:medicina@unimilitar.edu.co" TargetMode="External"/><Relationship Id="rId45" Type="http://schemas.openxmlformats.org/officeDocument/2006/relationships/hyperlink" Target="mailto:viceacade_febog@unal.edu.co" TargetMode="External"/><Relationship Id="rId5" Type="http://schemas.openxmlformats.org/officeDocument/2006/relationships/hyperlink" Target="mailto:biromero@areandina.edu.co" TargetMode="External"/><Relationship Id="rId15" Type="http://schemas.openxmlformats.org/officeDocument/2006/relationships/hyperlink" Target="mailto:coordinador.practicas.enfermeria@uan.edu.co" TargetMode="External"/><Relationship Id="rId23" Type="http://schemas.openxmlformats.org/officeDocument/2006/relationships/hyperlink" Target="mailto:oylopez@unicolmayor.edu.co" TargetMode="External"/><Relationship Id="rId28" Type="http://schemas.openxmlformats.org/officeDocument/2006/relationships/hyperlink" Target="mailto:mc.olartev@uniandes.edu.co" TargetMode="External"/><Relationship Id="rId36" Type="http://schemas.openxmlformats.org/officeDocument/2006/relationships/hyperlink" Target="mailto:prac.profesionalesqf@unbosque.edu.co" TargetMode="External"/><Relationship Id="rId49" Type="http://schemas.openxmlformats.org/officeDocument/2006/relationships/hyperlink" Target="mailto:botiam@javeriana.edu.co" TargetMode="External"/><Relationship Id="rId10" Type="http://schemas.openxmlformats.org/officeDocument/2006/relationships/hyperlink" Target="mailto:olsuarezro@unisanitas.edu.co" TargetMode="External"/><Relationship Id="rId19" Type="http://schemas.openxmlformats.org/officeDocument/2006/relationships/hyperlink" Target="mailto:sandra.charryc@ucc.edu.co" TargetMode="External"/><Relationship Id="rId31" Type="http://schemas.openxmlformats.org/officeDocument/2006/relationships/hyperlink" Target="mailto:docenciaserviciomedicina@unbosque.edu.co" TargetMode="External"/><Relationship Id="rId44" Type="http://schemas.openxmlformats.org/officeDocument/2006/relationships/hyperlink" Target="mailto:docenciaq_fmbog@unal.edu.co" TargetMode="External"/><Relationship Id="rId4" Type="http://schemas.openxmlformats.org/officeDocument/2006/relationships/hyperlink" Target="mailto:ccastiblanco4@areandina.edu.co" TargetMode="External"/><Relationship Id="rId9" Type="http://schemas.openxmlformats.org/officeDocument/2006/relationships/hyperlink" Target="mailto:convenios.institucionales@fucsalud.edu.co" TargetMode="External"/><Relationship Id="rId14" Type="http://schemas.openxmlformats.org/officeDocument/2006/relationships/hyperlink" Target="mailto:internado.medicina@uan.edu.co" TargetMode="External"/><Relationship Id="rId22" Type="http://schemas.openxmlformats.org/officeDocument/2006/relationships/hyperlink" Target="mailto:yduartet@unicolmayor.edu.co" TargetMode="External"/><Relationship Id="rId27" Type="http://schemas.openxmlformats.org/officeDocument/2006/relationships/hyperlink" Target="mailto:d.vivasg@uniandes.edu.co" TargetMode="External"/><Relationship Id="rId30" Type="http://schemas.openxmlformats.org/officeDocument/2006/relationships/hyperlink" Target="mailto:pj.cortes@uniandes.edu.co" TargetMode="External"/><Relationship Id="rId35" Type="http://schemas.openxmlformats.org/officeDocument/2006/relationships/hyperlink" Target="mailto:cbonillac@unbosque.edu.co" TargetMode="External"/><Relationship Id="rId43" Type="http://schemas.openxmlformats.org/officeDocument/2006/relationships/hyperlink" Target="mailto:coordinacion.posoncologicas@unimilitar.edu.co" TargetMode="External"/><Relationship Id="rId48" Type="http://schemas.openxmlformats.org/officeDocument/2006/relationships/hyperlink" Target="mailto:docencia-servicio@javeriana.edu.co" TargetMode="External"/><Relationship Id="rId8" Type="http://schemas.openxmlformats.org/officeDocument/2006/relationships/hyperlink" Target="mailto:dforero41@areandina.edu.co" TargetMode="External"/><Relationship Id="rId3" Type="http://schemas.openxmlformats.org/officeDocument/2006/relationships/hyperlink" Target="mailto:lmartinez294@areandina.edu.co" TargetMode="External"/><Relationship Id="rId12" Type="http://schemas.openxmlformats.org/officeDocument/2006/relationships/hyperlink" Target="mailto:clinicas.medicinabogota@sanmartin.edu.co" TargetMode="External"/><Relationship Id="rId17" Type="http://schemas.openxmlformats.org/officeDocument/2006/relationships/hyperlink" Target="mailto:rferrer.s@udca.edu.co" TargetMode="External"/><Relationship Id="rId25" Type="http://schemas.openxmlformats.org/officeDocument/2006/relationships/hyperlink" Target="mailto:maria.maldonado5@unisabana.edu.co" TargetMode="External"/><Relationship Id="rId33" Type="http://schemas.openxmlformats.org/officeDocument/2006/relationships/hyperlink" Target="mailto:reyessilvana@unbosque.edu.co" TargetMode="External"/><Relationship Id="rId38" Type="http://schemas.openxmlformats.org/officeDocument/2006/relationships/hyperlink" Target="mailto:decanatura.ciencias.salud@ecci.edu.co" TargetMode="External"/><Relationship Id="rId46" Type="http://schemas.openxmlformats.org/officeDocument/2006/relationships/hyperlink" Target="mailto:internado_fmbog@unal.edu.co" TargetMode="External"/><Relationship Id="rId20" Type="http://schemas.openxmlformats.org/officeDocument/2006/relationships/hyperlink" Target="mailto:martha.lopez@ucc.edu.co" TargetMode="External"/><Relationship Id="rId41" Type="http://schemas.openxmlformats.org/officeDocument/2006/relationships/hyperlink" Target="mailto:post.medicina@unimilitar.edu.co" TargetMode="External"/><Relationship Id="rId1" Type="http://schemas.openxmlformats.org/officeDocument/2006/relationships/hyperlink" Target="mailto:sandy.alfonso@ibero.edu.co" TargetMode="External"/><Relationship Id="rId6" Type="http://schemas.openxmlformats.org/officeDocument/2006/relationships/hyperlink" Target="mailto:practicasenfermeria@areandina.edu.co"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mailto:orlanaragua@hotmail.com" TargetMode="External"/><Relationship Id="rId21" Type="http://schemas.openxmlformats.org/officeDocument/2006/relationships/hyperlink" Target="mailto:MERYCASALLASGUACANEME@GMAIL.COM" TargetMode="External"/><Relationship Id="rId42" Type="http://schemas.openxmlformats.org/officeDocument/2006/relationships/hyperlink" Target="mailto:serafin.castro@hotmail.com" TargetMode="External"/><Relationship Id="rId63" Type="http://schemas.openxmlformats.org/officeDocument/2006/relationships/hyperlink" Target="mailto:mariasoley2010@hotmail.com" TargetMode="External"/><Relationship Id="rId84" Type="http://schemas.openxmlformats.org/officeDocument/2006/relationships/hyperlink" Target="mailto:osmasi64@gmail.com" TargetMode="External"/><Relationship Id="rId138" Type="http://schemas.openxmlformats.org/officeDocument/2006/relationships/hyperlink" Target="mailto:andrea17lulu@hotmail.es" TargetMode="External"/><Relationship Id="rId159" Type="http://schemas.openxmlformats.org/officeDocument/2006/relationships/hyperlink" Target="mailto:tuchisbs@gmail.com" TargetMode="External"/><Relationship Id="rId170" Type="http://schemas.openxmlformats.org/officeDocument/2006/relationships/drawing" Target="../drawings/drawing1.xml"/><Relationship Id="rId107" Type="http://schemas.openxmlformats.org/officeDocument/2006/relationships/hyperlink" Target="mailto:pilyquimbay65@gmail.com" TargetMode="External"/><Relationship Id="rId11" Type="http://schemas.openxmlformats.org/officeDocument/2006/relationships/hyperlink" Target="mailto:JACANTONIASANTOS@GMAIL.COM" TargetMode="External"/><Relationship Id="rId32" Type="http://schemas.openxmlformats.org/officeDocument/2006/relationships/hyperlink" Target="mailto:mcg.77@hotmail.com" TargetMode="External"/><Relationship Id="rId53" Type="http://schemas.openxmlformats.org/officeDocument/2006/relationships/hyperlink" Target="mailto:ramirezz2014@gmail.com" TargetMode="External"/><Relationship Id="rId74" Type="http://schemas.openxmlformats.org/officeDocument/2006/relationships/hyperlink" Target="mailto:quearz@gmail.com" TargetMode="External"/><Relationship Id="rId128" Type="http://schemas.openxmlformats.org/officeDocument/2006/relationships/hyperlink" Target="mailto:carza356@yahoo.es" TargetMode="External"/><Relationship Id="rId149" Type="http://schemas.openxmlformats.org/officeDocument/2006/relationships/hyperlink" Target="mailto:josedariohenaovargas1@gmail.com" TargetMode="External"/><Relationship Id="rId5" Type="http://schemas.openxmlformats.org/officeDocument/2006/relationships/hyperlink" Target="mailto:erick200554@gmail.com" TargetMode="External"/><Relationship Id="rId95" Type="http://schemas.openxmlformats.org/officeDocument/2006/relationships/hyperlink" Target="mailto:marteos.9hv@gmail.com" TargetMode="External"/><Relationship Id="rId160" Type="http://schemas.openxmlformats.org/officeDocument/2006/relationships/hyperlink" Target="mailto:blancanietochingate@gmail.com" TargetMode="External"/><Relationship Id="rId22" Type="http://schemas.openxmlformats.org/officeDocument/2006/relationships/hyperlink" Target="mailto:blancego57@gmail.com" TargetMode="External"/><Relationship Id="rId43" Type="http://schemas.openxmlformats.org/officeDocument/2006/relationships/hyperlink" Target="mailto:nedy2615@gmail.com" TargetMode="External"/><Relationship Id="rId64" Type="http://schemas.openxmlformats.org/officeDocument/2006/relationships/hyperlink" Target="mailto:unidosrompiendobarreras@gmail.com" TargetMode="External"/><Relationship Id="rId118" Type="http://schemas.openxmlformats.org/officeDocument/2006/relationships/hyperlink" Target="mailto:RUCYTA050@HOTMAIL.COM" TargetMode="External"/><Relationship Id="rId139" Type="http://schemas.openxmlformats.org/officeDocument/2006/relationships/hyperlink" Target="mailto:carza356@yahoo.es" TargetMode="External"/><Relationship Id="rId85" Type="http://schemas.openxmlformats.org/officeDocument/2006/relationships/hyperlink" Target="mailto:rosilampream@hotmail.com" TargetMode="External"/><Relationship Id="rId150" Type="http://schemas.openxmlformats.org/officeDocument/2006/relationships/hyperlink" Target="mailto:m.a_useche@hotmail.com" TargetMode="External"/><Relationship Id="rId171" Type="http://schemas.openxmlformats.org/officeDocument/2006/relationships/vmlDrawing" Target="../drawings/vmlDrawing1.vml"/><Relationship Id="rId12" Type="http://schemas.openxmlformats.org/officeDocument/2006/relationships/hyperlink" Target="mailto:acirsoc@gmail.com" TargetMode="External"/><Relationship Id="rId33" Type="http://schemas.openxmlformats.org/officeDocument/2006/relationships/hyperlink" Target="mailto:ALURA12@GMAIL.COM" TargetMode="External"/><Relationship Id="rId108" Type="http://schemas.openxmlformats.org/officeDocument/2006/relationships/hyperlink" Target="mailto:jconsuelo1420@hotmail.com" TargetMode="External"/><Relationship Id="rId129" Type="http://schemas.openxmlformats.org/officeDocument/2006/relationships/hyperlink" Target="mailto:gerencia@decorandes.com" TargetMode="External"/><Relationship Id="rId54" Type="http://schemas.openxmlformats.org/officeDocument/2006/relationships/hyperlink" Target="mailto:Siconsultameonline@gmail.com" TargetMode="External"/><Relationship Id="rId70" Type="http://schemas.openxmlformats.org/officeDocument/2006/relationships/hyperlink" Target="mailto:mairym1961@hotmail.com" TargetMode="External"/><Relationship Id="rId75" Type="http://schemas.openxmlformats.org/officeDocument/2006/relationships/hyperlink" Target="mailto:lfcely46@gmail.com" TargetMode="External"/><Relationship Id="rId91" Type="http://schemas.openxmlformats.org/officeDocument/2006/relationships/hyperlink" Target="mailto:doritosyanemar@gmail.com" TargetMode="External"/><Relationship Id="rId96" Type="http://schemas.openxmlformats.org/officeDocument/2006/relationships/hyperlink" Target="mailto:teresarodriguezllanos@gmail.com" TargetMode="External"/><Relationship Id="rId140" Type="http://schemas.openxmlformats.org/officeDocument/2006/relationships/hyperlink" Target="mailto:gerencia@decorandes.com" TargetMode="External"/><Relationship Id="rId145" Type="http://schemas.openxmlformats.org/officeDocument/2006/relationships/hyperlink" Target="mailto:albingatoa@gmail.com" TargetMode="External"/><Relationship Id="rId161" Type="http://schemas.openxmlformats.org/officeDocument/2006/relationships/hyperlink" Target="mailto:marianovoa734@gmail.com" TargetMode="External"/><Relationship Id="rId166" Type="http://schemas.openxmlformats.org/officeDocument/2006/relationships/hyperlink" Target="mailto:nancy1491@hotmail.com" TargetMode="External"/><Relationship Id="rId1" Type="http://schemas.openxmlformats.org/officeDocument/2006/relationships/hyperlink" Target="mailto:clarinesgomez007@hotmail.com" TargetMode="External"/><Relationship Id="rId6" Type="http://schemas.openxmlformats.org/officeDocument/2006/relationships/hyperlink" Target="mailto:copacosbosahpvi@gmail.com" TargetMode="External"/><Relationship Id="rId23" Type="http://schemas.openxmlformats.org/officeDocument/2006/relationships/hyperlink" Target="mailto:CLARAMPERDOMOG@HOTMAIL.COM" TargetMode="External"/><Relationship Id="rId28" Type="http://schemas.openxmlformats.org/officeDocument/2006/relationships/hyperlink" Target="mailto:OSMILOLIVER7513@GMAIL.COM" TargetMode="External"/><Relationship Id="rId49" Type="http://schemas.openxmlformats.org/officeDocument/2006/relationships/hyperlink" Target="mailto:wilsoneduardo2509@yahoo.com" TargetMode="External"/><Relationship Id="rId114" Type="http://schemas.openxmlformats.org/officeDocument/2006/relationships/hyperlink" Target="mailto:MARTORRESPAPA@GMAIL.COM" TargetMode="External"/><Relationship Id="rId119" Type="http://schemas.openxmlformats.org/officeDocument/2006/relationships/hyperlink" Target="mailto:PARDO1906@HOTMAIL.COM" TargetMode="External"/><Relationship Id="rId44" Type="http://schemas.openxmlformats.org/officeDocument/2006/relationships/hyperlink" Target="mailto:doracenel.7@gmail.com" TargetMode="External"/><Relationship Id="rId60" Type="http://schemas.openxmlformats.org/officeDocument/2006/relationships/hyperlink" Target="mailto:jacbarrioonternacional@gmail.com" TargetMode="External"/><Relationship Id="rId65" Type="http://schemas.openxmlformats.org/officeDocument/2006/relationships/hyperlink" Target="mailto:marthaisa99@yahoo.es" TargetMode="External"/><Relationship Id="rId81" Type="http://schemas.openxmlformats.org/officeDocument/2006/relationships/hyperlink" Target="mailto:mercyzr2018@gmail.com" TargetMode="External"/><Relationship Id="rId86" Type="http://schemas.openxmlformats.org/officeDocument/2006/relationships/hyperlink" Target="mailto:lisabcastrillon@gmail.com" TargetMode="External"/><Relationship Id="rId130" Type="http://schemas.openxmlformats.org/officeDocument/2006/relationships/hyperlink" Target="mailto:gladysmariposas2651@gmail.com" TargetMode="External"/><Relationship Id="rId135" Type="http://schemas.openxmlformats.org/officeDocument/2006/relationships/hyperlink" Target="mailto:fabiolacarocastaneda@gmail.com" TargetMode="External"/><Relationship Id="rId151" Type="http://schemas.openxmlformats.org/officeDocument/2006/relationships/hyperlink" Target="mailto:nuvi1931@hotmail.com" TargetMode="External"/><Relationship Id="rId156" Type="http://schemas.openxmlformats.org/officeDocument/2006/relationships/hyperlink" Target="mailto:gloriaisabeladame@gmail.com" TargetMode="External"/><Relationship Id="rId172" Type="http://schemas.openxmlformats.org/officeDocument/2006/relationships/comments" Target="../comments1.xml"/><Relationship Id="rId13" Type="http://schemas.openxmlformats.org/officeDocument/2006/relationships/hyperlink" Target="mailto:FUNCULCO@GMAIL.COM" TargetMode="External"/><Relationship Id="rId18" Type="http://schemas.openxmlformats.org/officeDocument/2006/relationships/hyperlink" Target="mailto:alcalde.kennedy@gobiernobogota.gov.co" TargetMode="External"/><Relationship Id="rId39" Type="http://schemas.openxmlformats.org/officeDocument/2006/relationships/hyperlink" Target="mailto:ASOINPAEZ@HOTMAIL.COM" TargetMode="External"/><Relationship Id="rId109" Type="http://schemas.openxmlformats.org/officeDocument/2006/relationships/hyperlink" Target="mailto:SOLUCIONESEMPRESARIALESHERFAN@GMAIL.COM" TargetMode="External"/><Relationship Id="rId34" Type="http://schemas.openxmlformats.org/officeDocument/2006/relationships/hyperlink" Target="mailto:esther.preciado46@gmail.com" TargetMode="External"/><Relationship Id="rId50" Type="http://schemas.openxmlformats.org/officeDocument/2006/relationships/hyperlink" Target="mailto:fundacion.aloha.moms@gmail.com" TargetMode="External"/><Relationship Id="rId55" Type="http://schemas.openxmlformats.org/officeDocument/2006/relationships/hyperlink" Target="mailto:sonataarctica12@hotmail.com" TargetMode="External"/><Relationship Id="rId76" Type="http://schemas.openxmlformats.org/officeDocument/2006/relationships/hyperlink" Target="mailto:maite.1122@hotmail.com" TargetMode="External"/><Relationship Id="rId97" Type="http://schemas.openxmlformats.org/officeDocument/2006/relationships/hyperlink" Target="mailto:julioedgarcastrorodriguez@gmail.com" TargetMode="External"/><Relationship Id="rId104" Type="http://schemas.openxmlformats.org/officeDocument/2006/relationships/hyperlink" Target="mailto:GERIITALMSMV2510@HOTMAIL.COM" TargetMode="External"/><Relationship Id="rId120" Type="http://schemas.openxmlformats.org/officeDocument/2006/relationships/hyperlink" Target="mailto:gutigut85@yahoo.es" TargetMode="External"/><Relationship Id="rId125" Type="http://schemas.openxmlformats.org/officeDocument/2006/relationships/hyperlink" Target="mailto:valderrama.martha@hotmail.com" TargetMode="External"/><Relationship Id="rId141" Type="http://schemas.openxmlformats.org/officeDocument/2006/relationships/hyperlink" Target="mailto:gladysmariposas2651@gmail.com" TargetMode="External"/><Relationship Id="rId146" Type="http://schemas.openxmlformats.org/officeDocument/2006/relationships/hyperlink" Target="mailto:depositodecastillo@hotmail.com" TargetMode="External"/><Relationship Id="rId167" Type="http://schemas.openxmlformats.org/officeDocument/2006/relationships/hyperlink" Target="mailto:moralesabc936@gmail.com" TargetMode="External"/><Relationship Id="rId7" Type="http://schemas.openxmlformats.org/officeDocument/2006/relationships/hyperlink" Target="mailto:cuervo7128@oulotk.com" TargetMode="External"/><Relationship Id="rId71" Type="http://schemas.openxmlformats.org/officeDocument/2006/relationships/hyperlink" Target="mailto:CAJUVAJU@GMAIL.COM" TargetMode="External"/><Relationship Id="rId92" Type="http://schemas.openxmlformats.org/officeDocument/2006/relationships/hyperlink" Target="mailto:josediospvalle@gmail.com" TargetMode="External"/><Relationship Id="rId162" Type="http://schemas.openxmlformats.org/officeDocument/2006/relationships/hyperlink" Target="mailto:olsg.arb@gmail.com" TargetMode="External"/><Relationship Id="rId2" Type="http://schemas.openxmlformats.org/officeDocument/2006/relationships/hyperlink" Target="mailto:mailjuntaccioncomunaljag@gmail.com" TargetMode="External"/><Relationship Id="rId29" Type="http://schemas.openxmlformats.org/officeDocument/2006/relationships/hyperlink" Target="mailto:osmiloliver7516@gmail.com" TargetMode="External"/><Relationship Id="rId24" Type="http://schemas.openxmlformats.org/officeDocument/2006/relationships/hyperlink" Target="mailto:elsagonzalezw@hotmail.com" TargetMode="External"/><Relationship Id="rId40" Type="http://schemas.openxmlformats.org/officeDocument/2006/relationships/hyperlink" Target="mailto:miscachoritosescobararias@gmail.com" TargetMode="External"/><Relationship Id="rId45" Type="http://schemas.openxmlformats.org/officeDocument/2006/relationships/hyperlink" Target="mailto:cdi.fontibon@gobiernobogota.gov.co" TargetMode="External"/><Relationship Id="rId66" Type="http://schemas.openxmlformats.org/officeDocument/2006/relationships/hyperlink" Target="mailto:albajulia@hotmail.com" TargetMode="External"/><Relationship Id="rId87" Type="http://schemas.openxmlformats.org/officeDocument/2006/relationships/hyperlink" Target="mailto:osacarunigarro43@hotmail.com" TargetMode="External"/><Relationship Id="rId110" Type="http://schemas.openxmlformats.org/officeDocument/2006/relationships/hyperlink" Target="mailto:YOMARI67@YAHOO.COM" TargetMode="External"/><Relationship Id="rId115" Type="http://schemas.openxmlformats.org/officeDocument/2006/relationships/hyperlink" Target="mailto:fabiohpardo@hotmail.com" TargetMode="External"/><Relationship Id="rId131" Type="http://schemas.openxmlformats.org/officeDocument/2006/relationships/hyperlink" Target="mailto:martinacelemi@gmail.com" TargetMode="External"/><Relationship Id="rId136" Type="http://schemas.openxmlformats.org/officeDocument/2006/relationships/hyperlink" Target="mailto:valderrama.martha@hotmail.com" TargetMode="External"/><Relationship Id="rId157" Type="http://schemas.openxmlformats.org/officeDocument/2006/relationships/hyperlink" Target="mailto:nohemamoreno@hotmail.com" TargetMode="External"/><Relationship Id="rId61" Type="http://schemas.openxmlformats.org/officeDocument/2006/relationships/hyperlink" Target="mailto:janets2014@hotmail.com" TargetMode="External"/><Relationship Id="rId82" Type="http://schemas.openxmlformats.org/officeDocument/2006/relationships/hyperlink" Target="mailto:gilbarrerograciela@gmil.com" TargetMode="External"/><Relationship Id="rId152" Type="http://schemas.openxmlformats.org/officeDocument/2006/relationships/hyperlink" Target="mailto:esther.preciado46@gmail.com" TargetMode="External"/><Relationship Id="rId19" Type="http://schemas.openxmlformats.org/officeDocument/2006/relationships/hyperlink" Target="mailto:gerencia@subredsuroccidente.gov.co" TargetMode="External"/><Relationship Id="rId14" Type="http://schemas.openxmlformats.org/officeDocument/2006/relationships/hyperlink" Target="mailto:julioescobar77504@gmail.com" TargetMode="External"/><Relationship Id="rId30" Type="http://schemas.openxmlformats.org/officeDocument/2006/relationships/hyperlink" Target="mailto:CADEL8@REDP.EDU.COlquirogameducacinbogota.edu.co" TargetMode="External"/><Relationship Id="rId35" Type="http://schemas.openxmlformats.org/officeDocument/2006/relationships/hyperlink" Target="mailto:mariaisabel0586@hotmail.com" TargetMode="External"/><Relationship Id="rId56" Type="http://schemas.openxmlformats.org/officeDocument/2006/relationships/hyperlink" Target="mailto:conquistandomimundodokids@gmail.com" TargetMode="External"/><Relationship Id="rId77" Type="http://schemas.openxmlformats.org/officeDocument/2006/relationships/hyperlink" Target="mailto:anaelsyromero30@hotmail.com" TargetMode="External"/><Relationship Id="rId100" Type="http://schemas.openxmlformats.org/officeDocument/2006/relationships/hyperlink" Target="mailto:ggabrielmartinez@gmail.com" TargetMode="External"/><Relationship Id="rId105" Type="http://schemas.openxmlformats.org/officeDocument/2006/relationships/hyperlink" Target="mailto:HERLEYMOLANO@GMAIL.COM" TargetMode="External"/><Relationship Id="rId126" Type="http://schemas.openxmlformats.org/officeDocument/2006/relationships/hyperlink" Target="mailto:andrea17lulu@hotmail.es" TargetMode="External"/><Relationship Id="rId147" Type="http://schemas.openxmlformats.org/officeDocument/2006/relationships/hyperlink" Target="mailto:claramperdomog@hotmail.com" TargetMode="External"/><Relationship Id="rId168" Type="http://schemas.openxmlformats.org/officeDocument/2006/relationships/hyperlink" Target="mailto:albajulia@hotmail.com" TargetMode="External"/><Relationship Id="rId8" Type="http://schemas.openxmlformats.org/officeDocument/2006/relationships/hyperlink" Target="mailto:sandra0109@hotmail.com" TargetMode="External"/><Relationship Id="rId51" Type="http://schemas.openxmlformats.org/officeDocument/2006/relationships/hyperlink" Target="mailto:r.valenzuelaarquitecto-s@hotmail.es" TargetMode="External"/><Relationship Id="rId72" Type="http://schemas.openxmlformats.org/officeDocument/2006/relationships/hyperlink" Target="mailto:liliaramirez5@hotmail.com" TargetMode="External"/><Relationship Id="rId93" Type="http://schemas.openxmlformats.org/officeDocument/2006/relationships/hyperlink" Target="mailto:1957inesramirez@gmail.com" TargetMode="External"/><Relationship Id="rId98" Type="http://schemas.openxmlformats.org/officeDocument/2006/relationships/hyperlink" Target="mailto:josemiguelmunozmunoz27@gmail.com" TargetMode="External"/><Relationship Id="rId121" Type="http://schemas.openxmlformats.org/officeDocument/2006/relationships/hyperlink" Target="mailto:rosalbapenamurcia@gmail.com" TargetMode="External"/><Relationship Id="rId142" Type="http://schemas.openxmlformats.org/officeDocument/2006/relationships/hyperlink" Target="mailto:martinacelemi@gmail.com" TargetMode="External"/><Relationship Id="rId163" Type="http://schemas.openxmlformats.org/officeDocument/2006/relationships/hyperlink" Target="mailto:gracielamalez1965@gmail.com" TargetMode="External"/><Relationship Id="rId3" Type="http://schemas.openxmlformats.org/officeDocument/2006/relationships/hyperlink" Target="mailto:copacosbosahpvi@gmail.com" TargetMode="External"/><Relationship Id="rId25" Type="http://schemas.openxmlformats.org/officeDocument/2006/relationships/hyperlink" Target="mailto:emmaceciliarf@hotmail.com" TargetMode="External"/><Relationship Id="rId46" Type="http://schemas.openxmlformats.org/officeDocument/2006/relationships/hyperlink" Target="mailto:jalfontibon@gmail.com" TargetMode="External"/><Relationship Id="rId67" Type="http://schemas.openxmlformats.org/officeDocument/2006/relationships/hyperlink" Target="mailto:luisapaolabarreto27@hotmail.com" TargetMode="External"/><Relationship Id="rId116" Type="http://schemas.openxmlformats.org/officeDocument/2006/relationships/hyperlink" Target="mailto:ELIGIOREY@HOTMAIL.COM" TargetMode="External"/><Relationship Id="rId137" Type="http://schemas.openxmlformats.org/officeDocument/2006/relationships/hyperlink" Target="mailto:andrea17lulu@hotmail.es" TargetMode="External"/><Relationship Id="rId158" Type="http://schemas.openxmlformats.org/officeDocument/2006/relationships/hyperlink" Target="mailto:elsagonzalezw@hotmail.com" TargetMode="External"/><Relationship Id="rId20" Type="http://schemas.openxmlformats.org/officeDocument/2006/relationships/hyperlink" Target="mailto:aidapilarnavvarrete@gmail.com" TargetMode="External"/><Relationship Id="rId41" Type="http://schemas.openxmlformats.org/officeDocument/2006/relationships/hyperlink" Target="mailto:POSITIVA-JRR@HOTMAIL.COM" TargetMode="External"/><Relationship Id="rId62" Type="http://schemas.openxmlformats.org/officeDocument/2006/relationships/hyperlink" Target="mailto:marcastillo1@hotmail.com" TargetMode="External"/><Relationship Id="rId83" Type="http://schemas.openxmlformats.org/officeDocument/2006/relationships/hyperlink" Target="mailto:janethvamargo07@gmail.com" TargetMode="External"/><Relationship Id="rId88" Type="http://schemas.openxmlformats.org/officeDocument/2006/relationships/hyperlink" Target="mailto:gergaga80@gmail.com" TargetMode="External"/><Relationship Id="rId111" Type="http://schemas.openxmlformats.org/officeDocument/2006/relationships/hyperlink" Target="mailto:wistongutierrez@yahoo.edu.es" TargetMode="External"/><Relationship Id="rId132" Type="http://schemas.openxmlformats.org/officeDocument/2006/relationships/hyperlink" Target="mailto:ger.bar1944@hotmail.com" TargetMode="External"/><Relationship Id="rId153" Type="http://schemas.openxmlformats.org/officeDocument/2006/relationships/hyperlink" Target="mailto:alura12@gmail.com" TargetMode="External"/><Relationship Id="rId15" Type="http://schemas.openxmlformats.org/officeDocument/2006/relationships/hyperlink" Target="mailto:jacbosahumbertovalencia@gmail.com" TargetMode="External"/><Relationship Id="rId36" Type="http://schemas.openxmlformats.org/officeDocument/2006/relationships/hyperlink" Target="mailto:OLSG.ARB@GMAIL.COM" TargetMode="External"/><Relationship Id="rId57" Type="http://schemas.openxmlformats.org/officeDocument/2006/relationships/hyperlink" Target="mailto:Maria8acagua@gamail.com" TargetMode="External"/><Relationship Id="rId106" Type="http://schemas.openxmlformats.org/officeDocument/2006/relationships/hyperlink" Target="mailto:olmaro1555@gmail.com" TargetMode="External"/><Relationship Id="rId127" Type="http://schemas.openxmlformats.org/officeDocument/2006/relationships/hyperlink" Target="mailto:andrea17lulu@hotmail.es" TargetMode="External"/><Relationship Id="rId10" Type="http://schemas.openxmlformats.org/officeDocument/2006/relationships/hyperlink" Target="mailto:MOULIN28@HOTMAIL.COM" TargetMode="External"/><Relationship Id="rId31" Type="http://schemas.openxmlformats.org/officeDocument/2006/relationships/hyperlink" Target="mailto:comitedeveeduriakennedy@gmail.com" TargetMode="External"/><Relationship Id="rId52" Type="http://schemas.openxmlformats.org/officeDocument/2006/relationships/hyperlink" Target="mailto:ping&#252;ino-439@hotmail.com" TargetMode="External"/><Relationship Id="rId73" Type="http://schemas.openxmlformats.org/officeDocument/2006/relationships/hyperlink" Target="mailto:Magda2782@gmail.com" TargetMode="External"/><Relationship Id="rId78" Type="http://schemas.openxmlformats.org/officeDocument/2006/relationships/hyperlink" Target="mailto:salomonsilva26@gmail.com" TargetMode="External"/><Relationship Id="rId94" Type="http://schemas.openxmlformats.org/officeDocument/2006/relationships/hyperlink" Target="mailto:marianellyladino@hotmail.com" TargetMode="External"/><Relationship Id="rId99" Type="http://schemas.openxmlformats.org/officeDocument/2006/relationships/hyperlink" Target="mailto:orlandomesa424@gmail.com" TargetMode="External"/><Relationship Id="rId101" Type="http://schemas.openxmlformats.org/officeDocument/2006/relationships/hyperlink" Target="mailto:ALICIALOPEZSANABRIA@HOTMAIL.COM" TargetMode="External"/><Relationship Id="rId122" Type="http://schemas.openxmlformats.org/officeDocument/2006/relationships/hyperlink" Target="mailto:cceciliagarzon@gmail.com" TargetMode="External"/><Relationship Id="rId143" Type="http://schemas.openxmlformats.org/officeDocument/2006/relationships/hyperlink" Target="mailto:ger.bar1944@hotmail.com" TargetMode="External"/><Relationship Id="rId148" Type="http://schemas.openxmlformats.org/officeDocument/2006/relationships/hyperlink" Target="mailto:01.zcortesg24@gmail.com" TargetMode="External"/><Relationship Id="rId164" Type="http://schemas.openxmlformats.org/officeDocument/2006/relationships/hyperlink" Target="mailto:marthalucia815@hotmail.com" TargetMode="External"/><Relationship Id="rId169" Type="http://schemas.openxmlformats.org/officeDocument/2006/relationships/hyperlink" Target="mailto:quearz@gmail.com" TargetMode="External"/><Relationship Id="rId4" Type="http://schemas.openxmlformats.org/officeDocument/2006/relationships/hyperlink" Target="mailto:copacosbosahpvi@gmail.com" TargetMode="External"/><Relationship Id="rId9" Type="http://schemas.openxmlformats.org/officeDocument/2006/relationships/hyperlink" Target="mailto:juliojimnenez73@yahoo.es" TargetMode="External"/><Relationship Id="rId26" Type="http://schemas.openxmlformats.org/officeDocument/2006/relationships/hyperlink" Target="mailto:HELDAINES@GMAIL.COM" TargetMode="External"/><Relationship Id="rId47" Type="http://schemas.openxmlformats.org/officeDocument/2006/relationships/hyperlink" Target="mailto:claudiacordobac@gmail.com" TargetMode="External"/><Relationship Id="rId68" Type="http://schemas.openxmlformats.org/officeDocument/2006/relationships/hyperlink" Target="mailto:mariobaquero904@gmail.com" TargetMode="External"/><Relationship Id="rId89" Type="http://schemas.openxmlformats.org/officeDocument/2006/relationships/hyperlink" Target="mailto:asociacionusuariosbosaii@hotmail.com" TargetMode="External"/><Relationship Id="rId112" Type="http://schemas.openxmlformats.org/officeDocument/2006/relationships/hyperlink" Target="mailto:nellymora879@gmail.com" TargetMode="External"/><Relationship Id="rId133" Type="http://schemas.openxmlformats.org/officeDocument/2006/relationships/hyperlink" Target="mailto:ping&#252;ino-439@hotmail.com" TargetMode="External"/><Relationship Id="rId154" Type="http://schemas.openxmlformats.org/officeDocument/2006/relationships/hyperlink" Target="mailto:afvargas52@yahoo.com" TargetMode="External"/><Relationship Id="rId16" Type="http://schemas.openxmlformats.org/officeDocument/2006/relationships/hyperlink" Target="mailto:ingrids.ramirez@gibiernobogota.gov.co" TargetMode="External"/><Relationship Id="rId37" Type="http://schemas.openxmlformats.org/officeDocument/2006/relationships/hyperlink" Target="mailto:martadl_elena@hotmail.com" TargetMode="External"/><Relationship Id="rId58" Type="http://schemas.openxmlformats.org/officeDocument/2006/relationships/hyperlink" Target="mailto:derlyrodri.@hotmail.com" TargetMode="External"/><Relationship Id="rId79" Type="http://schemas.openxmlformats.org/officeDocument/2006/relationships/hyperlink" Target="mailto:mauriciobello.92@gmail.com" TargetMode="External"/><Relationship Id="rId102" Type="http://schemas.openxmlformats.org/officeDocument/2006/relationships/hyperlink" Target="mailto:CARBARGNAT@GMAIL.COM" TargetMode="External"/><Relationship Id="rId123" Type="http://schemas.openxmlformats.org/officeDocument/2006/relationships/hyperlink" Target="mailto:dimasmedicogeneralhomeopata@hotmial.com" TargetMode="External"/><Relationship Id="rId144" Type="http://schemas.openxmlformats.org/officeDocument/2006/relationships/hyperlink" Target="mailto:ping&#252;ino-439@hotmail.com" TargetMode="External"/><Relationship Id="rId90" Type="http://schemas.openxmlformats.org/officeDocument/2006/relationships/hyperlink" Target="mailto:angelitaheredia79@gmail.com" TargetMode="External"/><Relationship Id="rId165" Type="http://schemas.openxmlformats.org/officeDocument/2006/relationships/hyperlink" Target="mailto:gloriaestel20@yahoo.com" TargetMode="External"/><Relationship Id="rId27" Type="http://schemas.openxmlformats.org/officeDocument/2006/relationships/hyperlink" Target="mailto:leguizamonj.52@gmail.com" TargetMode="External"/><Relationship Id="rId48" Type="http://schemas.openxmlformats.org/officeDocument/2006/relationships/hyperlink" Target="mailto:nancyparamo1029@gmail.com" TargetMode="External"/><Relationship Id="rId69" Type="http://schemas.openxmlformats.org/officeDocument/2006/relationships/hyperlink" Target="mailto:boliviaparra@hotmail.com" TargetMode="External"/><Relationship Id="rId113" Type="http://schemas.openxmlformats.org/officeDocument/2006/relationships/hyperlink" Target="mailto:MARGARITAAREVALOGUTIERREZ560@GMAIL.COM" TargetMode="External"/><Relationship Id="rId134" Type="http://schemas.openxmlformats.org/officeDocument/2006/relationships/hyperlink" Target="mailto:dimasmedicogeneralhomeopata@hotmial.com" TargetMode="External"/><Relationship Id="rId80" Type="http://schemas.openxmlformats.org/officeDocument/2006/relationships/hyperlink" Target="mailto:nancy1491@hotmail.com" TargetMode="External"/><Relationship Id="rId155" Type="http://schemas.openxmlformats.org/officeDocument/2006/relationships/hyperlink" Target="mailto:mauricioestevezkennedy@gmail.com" TargetMode="External"/><Relationship Id="rId17" Type="http://schemas.openxmlformats.org/officeDocument/2006/relationships/hyperlink" Target="mailto:virtud0412@gmail.com" TargetMode="External"/><Relationship Id="rId38" Type="http://schemas.openxmlformats.org/officeDocument/2006/relationships/hyperlink" Target="mailto:elsagonzalezw@hotmail.com" TargetMode="External"/><Relationship Id="rId59" Type="http://schemas.openxmlformats.org/officeDocument/2006/relationships/hyperlink" Target="mailto:pilarrinconbarrera@gmail.com" TargetMode="External"/><Relationship Id="rId103" Type="http://schemas.openxmlformats.org/officeDocument/2006/relationships/hyperlink" Target="mailto:omis2908y@gmail.com" TargetMode="External"/><Relationship Id="rId124" Type="http://schemas.openxmlformats.org/officeDocument/2006/relationships/hyperlink" Target="mailto:fabiolacarocastaned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workbookViewId="0">
      <selection activeCell="I6" sqref="I6"/>
    </sheetView>
  </sheetViews>
  <sheetFormatPr baseColWidth="10" defaultRowHeight="15" x14ac:dyDescent="0.25"/>
  <cols>
    <col min="1" max="1" width="16.5703125" style="9" customWidth="1"/>
    <col min="2" max="2" width="23.140625" customWidth="1"/>
    <col min="3" max="3" width="16.42578125" customWidth="1"/>
    <col min="4" max="4" width="14.85546875" customWidth="1"/>
    <col min="5" max="7" width="24.5703125" customWidth="1"/>
    <col min="8" max="8" width="11.28515625" customWidth="1"/>
    <col min="9" max="9" width="13.28515625" customWidth="1"/>
    <col min="12" max="12" width="13.85546875" customWidth="1"/>
    <col min="14" max="14" width="16.5703125" customWidth="1"/>
    <col min="22" max="22" width="12.42578125" customWidth="1"/>
    <col min="27" max="27" width="12.42578125" customWidth="1"/>
  </cols>
  <sheetData>
    <row r="1" spans="1:28" ht="44.25" customHeight="1" x14ac:dyDescent="0.25">
      <c r="A1" s="676" t="s">
        <v>230</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8"/>
    </row>
    <row r="2" spans="1:28" ht="33.75" customHeight="1" x14ac:dyDescent="0.25">
      <c r="A2" s="627" t="s">
        <v>227</v>
      </c>
      <c r="B2" s="679" t="s">
        <v>1882</v>
      </c>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1"/>
    </row>
    <row r="3" spans="1:28" ht="33.75" customHeight="1" x14ac:dyDescent="0.25">
      <c r="A3" s="682" t="s">
        <v>1883</v>
      </c>
      <c r="B3" s="684" t="s">
        <v>1884</v>
      </c>
      <c r="C3" s="685"/>
      <c r="D3" s="685"/>
      <c r="E3" s="685"/>
      <c r="F3" s="685"/>
      <c r="G3" s="685"/>
      <c r="H3" s="684" t="s">
        <v>1885</v>
      </c>
      <c r="I3" s="685"/>
      <c r="J3" s="685"/>
      <c r="K3" s="685"/>
      <c r="L3" s="685"/>
      <c r="M3" s="685"/>
      <c r="N3" s="685"/>
      <c r="O3" s="685"/>
      <c r="P3" s="685"/>
      <c r="Q3" s="685"/>
      <c r="R3" s="685"/>
      <c r="S3" s="685"/>
      <c r="T3" s="685"/>
      <c r="U3" s="685"/>
      <c r="V3" s="685"/>
      <c r="W3" s="685"/>
      <c r="X3" s="685"/>
      <c r="Y3" s="685"/>
      <c r="Z3" s="685"/>
      <c r="AA3" s="686"/>
      <c r="AB3" s="628"/>
    </row>
    <row r="4" spans="1:28" s="3" customFormat="1" ht="30" x14ac:dyDescent="0.25">
      <c r="A4" s="683"/>
      <c r="B4" s="1" t="s">
        <v>0</v>
      </c>
      <c r="C4" s="2" t="s">
        <v>1</v>
      </c>
      <c r="D4" s="2" t="s">
        <v>2</v>
      </c>
      <c r="E4" s="1" t="s">
        <v>3</v>
      </c>
      <c r="F4" s="1" t="s">
        <v>1896</v>
      </c>
      <c r="G4" s="1" t="s">
        <v>1886</v>
      </c>
      <c r="H4" s="621" t="s">
        <v>5</v>
      </c>
      <c r="I4" s="684" t="s">
        <v>4</v>
      </c>
      <c r="J4" s="685"/>
      <c r="K4" s="685"/>
      <c r="L4" s="685"/>
      <c r="M4" s="685"/>
      <c r="N4" s="685"/>
      <c r="O4" s="685"/>
      <c r="P4" s="685"/>
      <c r="Q4" s="685"/>
      <c r="R4" s="685"/>
      <c r="S4" s="685"/>
      <c r="T4" s="685"/>
      <c r="U4" s="685"/>
      <c r="V4" s="685"/>
      <c r="W4" s="685"/>
      <c r="X4" s="685"/>
      <c r="Y4" s="685"/>
      <c r="Z4" s="685"/>
      <c r="AA4" s="686"/>
      <c r="AB4" s="629"/>
    </row>
    <row r="5" spans="1:28" s="3" customFormat="1" ht="210" x14ac:dyDescent="0.25">
      <c r="A5" s="764" t="s">
        <v>1893</v>
      </c>
      <c r="B5" s="765" t="s">
        <v>1891</v>
      </c>
      <c r="C5" s="765" t="s">
        <v>1892</v>
      </c>
      <c r="D5" s="765" t="s">
        <v>1894</v>
      </c>
      <c r="E5" s="765" t="s">
        <v>1895</v>
      </c>
      <c r="F5" s="765" t="s">
        <v>1897</v>
      </c>
      <c r="G5" s="765" t="s">
        <v>1898</v>
      </c>
      <c r="H5" s="767" t="s">
        <v>1899</v>
      </c>
      <c r="I5" s="768" t="s">
        <v>1900</v>
      </c>
      <c r="J5" s="769"/>
      <c r="K5" s="769"/>
      <c r="L5" s="769"/>
      <c r="M5" s="769"/>
      <c r="N5" s="769"/>
      <c r="O5" s="769"/>
      <c r="P5" s="769"/>
      <c r="Q5" s="769"/>
      <c r="R5" s="769"/>
      <c r="S5" s="769"/>
      <c r="T5" s="769"/>
      <c r="U5" s="769"/>
      <c r="V5" s="769"/>
      <c r="W5" s="769"/>
      <c r="X5" s="769"/>
      <c r="Y5" s="769"/>
      <c r="Z5" s="769"/>
      <c r="AA5" s="770"/>
      <c r="AB5" s="763"/>
    </row>
    <row r="6" spans="1:28" s="3" customFormat="1" ht="369.75" customHeight="1" x14ac:dyDescent="0.25">
      <c r="A6" s="630" t="s">
        <v>137</v>
      </c>
      <c r="B6" s="622" t="s">
        <v>1545</v>
      </c>
      <c r="C6" s="622" t="s">
        <v>1887</v>
      </c>
      <c r="D6" s="622" t="s">
        <v>1595</v>
      </c>
      <c r="E6" s="622" t="s">
        <v>1889</v>
      </c>
      <c r="F6" s="622" t="s">
        <v>149</v>
      </c>
      <c r="G6" s="623" t="s">
        <v>1888</v>
      </c>
      <c r="H6" s="766" t="s">
        <v>5</v>
      </c>
      <c r="I6" s="621" t="s">
        <v>96</v>
      </c>
      <c r="J6" s="620" t="s">
        <v>6</v>
      </c>
      <c r="K6" s="620" t="s">
        <v>7</v>
      </c>
      <c r="L6" s="620" t="s">
        <v>8</v>
      </c>
      <c r="M6" s="620" t="s">
        <v>9</v>
      </c>
      <c r="N6" s="620" t="s">
        <v>10</v>
      </c>
      <c r="O6" s="620" t="s">
        <v>11</v>
      </c>
      <c r="P6" s="620" t="s">
        <v>12</v>
      </c>
      <c r="Q6" s="620" t="s">
        <v>13</v>
      </c>
      <c r="R6" s="620" t="s">
        <v>14</v>
      </c>
      <c r="S6" s="620" t="s">
        <v>15</v>
      </c>
      <c r="T6" s="620" t="s">
        <v>16</v>
      </c>
      <c r="U6" s="620" t="s">
        <v>17</v>
      </c>
      <c r="V6" s="620" t="s">
        <v>18</v>
      </c>
      <c r="W6" s="620" t="s">
        <v>19</v>
      </c>
      <c r="X6" s="620" t="s">
        <v>20</v>
      </c>
      <c r="Y6" s="620" t="s">
        <v>21</v>
      </c>
      <c r="Z6" s="620" t="s">
        <v>22</v>
      </c>
      <c r="AA6" s="620" t="s">
        <v>23</v>
      </c>
      <c r="AB6" s="631" t="s">
        <v>24</v>
      </c>
    </row>
    <row r="7" spans="1:28" s="43" customFormat="1" ht="15.75" x14ac:dyDescent="0.25">
      <c r="A7" s="632" t="s">
        <v>25</v>
      </c>
      <c r="B7" s="50">
        <f>40+35+35+27+24+33+12+29+25+33+21+6+6+5+5+7</f>
        <v>343</v>
      </c>
      <c r="C7" s="619">
        <v>7</v>
      </c>
      <c r="D7" s="50">
        <v>9</v>
      </c>
      <c r="E7" s="50">
        <v>200</v>
      </c>
      <c r="F7" s="50">
        <v>14</v>
      </c>
      <c r="G7" s="50">
        <v>15</v>
      </c>
      <c r="H7" s="50">
        <v>8</v>
      </c>
      <c r="I7" s="626">
        <v>17</v>
      </c>
      <c r="J7" s="626">
        <f>+COLABORADORES!G6</f>
        <v>58</v>
      </c>
      <c r="K7" s="626">
        <f>+COLABORADORES!H6</f>
        <v>17</v>
      </c>
      <c r="L7" s="626">
        <f>+COLABORADORES!I6</f>
        <v>125</v>
      </c>
      <c r="M7" s="626">
        <f>+COLABORADORES!J6</f>
        <v>8</v>
      </c>
      <c r="N7" s="626">
        <f>+COLABORADORES!K6</f>
        <v>14</v>
      </c>
      <c r="O7" s="626">
        <f>+COLABORADORES!L6</f>
        <v>50</v>
      </c>
      <c r="P7" s="626">
        <f>+COLABORADORES!M6</f>
        <v>452</v>
      </c>
      <c r="Q7" s="626">
        <f>+COLABORADORES!N6</f>
        <v>1903</v>
      </c>
      <c r="R7" s="626">
        <f>+COLABORADORES!O6</f>
        <v>745</v>
      </c>
      <c r="S7" s="626">
        <f>+COLABORADORES!P6</f>
        <v>1205</v>
      </c>
      <c r="T7" s="626">
        <f>+COLABORADORES!Q6</f>
        <v>418</v>
      </c>
      <c r="U7" s="626">
        <f>+COLABORADORES!R6</f>
        <v>358</v>
      </c>
      <c r="V7" s="626">
        <f>+COLABORADORES!S6</f>
        <v>35</v>
      </c>
      <c r="W7" s="626">
        <f>+COLABORADORES!T6</f>
        <v>211</v>
      </c>
      <c r="X7" s="626">
        <f>+COLABORADORES!U6</f>
        <v>30</v>
      </c>
      <c r="Y7" s="626">
        <f>+COLABORADORES!V6</f>
        <v>48</v>
      </c>
      <c r="Z7" s="626">
        <f>+COLABORADORES!W6</f>
        <v>11</v>
      </c>
      <c r="AA7" s="626">
        <f>+COLABORADORES!X6</f>
        <v>6</v>
      </c>
      <c r="AB7" s="618">
        <f>SUM(B7:AA7)</f>
        <v>6307</v>
      </c>
    </row>
    <row r="8" spans="1:28" s="7" customFormat="1" ht="344.25" x14ac:dyDescent="0.2">
      <c r="A8" s="633" t="s">
        <v>26</v>
      </c>
      <c r="B8" s="624" t="s">
        <v>109</v>
      </c>
      <c r="C8" s="624" t="s">
        <v>47</v>
      </c>
      <c r="D8" s="624" t="s">
        <v>49</v>
      </c>
      <c r="E8" s="624" t="s">
        <v>70</v>
      </c>
      <c r="F8" s="624" t="s">
        <v>150</v>
      </c>
      <c r="G8" s="624"/>
      <c r="H8" s="624" t="s">
        <v>48</v>
      </c>
      <c r="I8" s="624" t="s">
        <v>97</v>
      </c>
      <c r="J8" s="625" t="s">
        <v>27</v>
      </c>
      <c r="K8" s="625" t="s">
        <v>28</v>
      </c>
      <c r="L8" s="625" t="s">
        <v>29</v>
      </c>
      <c r="M8" s="625" t="s">
        <v>30</v>
      </c>
      <c r="N8" s="625" t="s">
        <v>31</v>
      </c>
      <c r="O8" s="625" t="s">
        <v>32</v>
      </c>
      <c r="P8" s="625" t="s">
        <v>33</v>
      </c>
      <c r="Q8" s="625" t="s">
        <v>50</v>
      </c>
      <c r="R8" s="625" t="s">
        <v>34</v>
      </c>
      <c r="S8" s="625" t="s">
        <v>35</v>
      </c>
      <c r="T8" s="625" t="s">
        <v>36</v>
      </c>
      <c r="U8" s="625" t="s">
        <v>37</v>
      </c>
      <c r="V8" s="625" t="s">
        <v>153</v>
      </c>
      <c r="W8" s="625" t="s">
        <v>38</v>
      </c>
      <c r="X8" s="625" t="s">
        <v>39</v>
      </c>
      <c r="Y8" s="625" t="s">
        <v>40</v>
      </c>
      <c r="Z8" s="625" t="s">
        <v>152</v>
      </c>
      <c r="AA8" s="625" t="s">
        <v>151</v>
      </c>
      <c r="AB8" s="634"/>
    </row>
    <row r="9" spans="1:28" s="8" customFormat="1" ht="30.75" thickBot="1" x14ac:dyDescent="0.3">
      <c r="A9" s="762" t="s">
        <v>1890</v>
      </c>
      <c r="B9" s="635" t="s">
        <v>41</v>
      </c>
      <c r="C9" s="636" t="s">
        <v>42</v>
      </c>
      <c r="D9" s="635" t="s">
        <v>41</v>
      </c>
      <c r="E9" s="635" t="s">
        <v>42</v>
      </c>
      <c r="F9" s="635"/>
      <c r="G9" s="635"/>
      <c r="H9" s="637" t="s">
        <v>98</v>
      </c>
      <c r="I9" s="638" t="s">
        <v>99</v>
      </c>
      <c r="J9" s="635" t="s">
        <v>43</v>
      </c>
      <c r="K9" s="635" t="s">
        <v>43</v>
      </c>
      <c r="L9" s="635" t="s">
        <v>44</v>
      </c>
      <c r="M9" s="635" t="s">
        <v>43</v>
      </c>
      <c r="N9" s="635" t="s">
        <v>43</v>
      </c>
      <c r="O9" s="635" t="s">
        <v>43</v>
      </c>
      <c r="P9" s="635" t="s">
        <v>41</v>
      </c>
      <c r="Q9" s="637" t="s">
        <v>45</v>
      </c>
      <c r="R9" s="635" t="s">
        <v>46</v>
      </c>
      <c r="S9" s="635" t="s">
        <v>46</v>
      </c>
      <c r="T9" s="635" t="s">
        <v>46</v>
      </c>
      <c r="U9" s="635" t="s">
        <v>43</v>
      </c>
      <c r="V9" s="635" t="s">
        <v>46</v>
      </c>
      <c r="W9" s="635" t="s">
        <v>46</v>
      </c>
      <c r="X9" s="635" t="s">
        <v>43</v>
      </c>
      <c r="Y9" s="635" t="s">
        <v>43</v>
      </c>
      <c r="Z9" s="635" t="s">
        <v>43</v>
      </c>
      <c r="AA9" s="635" t="s">
        <v>43</v>
      </c>
      <c r="AB9" s="639"/>
    </row>
  </sheetData>
  <mergeCells count="7">
    <mergeCell ref="A1:AB1"/>
    <mergeCell ref="B2:AB2"/>
    <mergeCell ref="A3:A4"/>
    <mergeCell ref="B3:G3"/>
    <mergeCell ref="H3:AA3"/>
    <mergeCell ref="I4:AA4"/>
    <mergeCell ref="I5:A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D32"/>
  <sheetViews>
    <sheetView topLeftCell="A8" workbookViewId="0">
      <selection activeCell="I17" sqref="I17"/>
    </sheetView>
  </sheetViews>
  <sheetFormatPr baseColWidth="10" defaultRowHeight="15" x14ac:dyDescent="0.25"/>
  <cols>
    <col min="1" max="1" width="47" customWidth="1"/>
    <col min="2" max="2" width="21.7109375" customWidth="1"/>
    <col min="3" max="3" width="20.42578125" customWidth="1"/>
    <col min="4" max="4" width="37.85546875" customWidth="1"/>
  </cols>
  <sheetData>
    <row r="1" spans="1:4" ht="15.75" thickBot="1" x14ac:dyDescent="0.3">
      <c r="A1" s="17"/>
      <c r="B1" s="17"/>
      <c r="C1" s="17"/>
      <c r="D1" s="17"/>
    </row>
    <row r="2" spans="1:4" ht="15.75" thickBot="1" x14ac:dyDescent="0.3">
      <c r="A2" s="687" t="s">
        <v>135</v>
      </c>
      <c r="B2" s="688"/>
      <c r="C2" s="688"/>
      <c r="D2" s="688"/>
    </row>
    <row r="3" spans="1:4" ht="15.75" thickBot="1" x14ac:dyDescent="0.3">
      <c r="A3" s="689" t="s">
        <v>136</v>
      </c>
      <c r="B3" s="690"/>
      <c r="C3" s="690"/>
      <c r="D3" s="690"/>
    </row>
    <row r="4" spans="1:4" ht="15.75" thickBot="1" x14ac:dyDescent="0.3">
      <c r="A4" s="691">
        <v>45717</v>
      </c>
      <c r="B4" s="692"/>
      <c r="C4" s="692"/>
      <c r="D4" s="692"/>
    </row>
    <row r="5" spans="1:4" ht="15.75" thickBot="1" x14ac:dyDescent="0.3">
      <c r="A5" s="39" t="s">
        <v>173</v>
      </c>
      <c r="B5" s="35"/>
      <c r="C5" s="35"/>
      <c r="D5" s="35"/>
    </row>
    <row r="6" spans="1:4" x14ac:dyDescent="0.25">
      <c r="A6" s="18"/>
      <c r="B6" s="18"/>
      <c r="C6" s="18"/>
      <c r="D6" s="18"/>
    </row>
    <row r="7" spans="1:4" ht="15.75" thickBot="1" x14ac:dyDescent="0.3">
      <c r="A7" s="19" t="s">
        <v>137</v>
      </c>
      <c r="B7" s="19" t="s">
        <v>138</v>
      </c>
      <c r="C7" s="19" t="s">
        <v>94</v>
      </c>
      <c r="D7" s="19" t="s">
        <v>174</v>
      </c>
    </row>
    <row r="8" spans="1:4" ht="39" thickBot="1" x14ac:dyDescent="0.3">
      <c r="A8" s="20" t="s">
        <v>175</v>
      </c>
      <c r="B8" s="21" t="s">
        <v>176</v>
      </c>
      <c r="C8" s="21" t="s">
        <v>177</v>
      </c>
      <c r="D8" s="22" t="s">
        <v>178</v>
      </c>
    </row>
    <row r="9" spans="1:4" ht="39" thickBot="1" x14ac:dyDescent="0.3">
      <c r="A9" s="23" t="s">
        <v>179</v>
      </c>
      <c r="B9" s="21" t="s">
        <v>139</v>
      </c>
      <c r="C9" s="21" t="s">
        <v>180</v>
      </c>
      <c r="D9" s="24" t="s">
        <v>181</v>
      </c>
    </row>
    <row r="10" spans="1:4" ht="15.75" thickBot="1" x14ac:dyDescent="0.3">
      <c r="A10" s="25"/>
      <c r="B10" s="26"/>
      <c r="C10" s="26"/>
      <c r="D10" s="27"/>
    </row>
    <row r="11" spans="1:4" ht="17.25" thickBot="1" x14ac:dyDescent="0.3">
      <c r="A11" s="28" t="s">
        <v>182</v>
      </c>
      <c r="B11" s="29"/>
      <c r="C11" s="29"/>
      <c r="D11" s="29"/>
    </row>
    <row r="12" spans="1:4" ht="17.25" thickBot="1" x14ac:dyDescent="0.3">
      <c r="A12" s="30"/>
      <c r="B12" s="31"/>
      <c r="C12" s="31"/>
      <c r="D12" s="31"/>
    </row>
    <row r="13" spans="1:4" x14ac:dyDescent="0.25">
      <c r="A13" s="45" t="s">
        <v>137</v>
      </c>
      <c r="B13" s="44" t="s">
        <v>138</v>
      </c>
      <c r="C13" s="44" t="s">
        <v>94</v>
      </c>
      <c r="D13" s="44" t="s">
        <v>174</v>
      </c>
    </row>
    <row r="14" spans="1:4" ht="51" x14ac:dyDescent="0.25">
      <c r="A14" s="46" t="s">
        <v>183</v>
      </c>
      <c r="B14" s="21" t="s">
        <v>184</v>
      </c>
      <c r="C14" s="21" t="s">
        <v>185</v>
      </c>
      <c r="D14" s="22" t="s">
        <v>186</v>
      </c>
    </row>
    <row r="15" spans="1:4" ht="51" x14ac:dyDescent="0.25">
      <c r="A15" s="46" t="s">
        <v>187</v>
      </c>
      <c r="B15" s="21" t="s">
        <v>188</v>
      </c>
      <c r="C15" s="21" t="s">
        <v>189</v>
      </c>
      <c r="D15" s="22" t="s">
        <v>190</v>
      </c>
    </row>
    <row r="16" spans="1:4" ht="15.75" thickBot="1" x14ac:dyDescent="0.3">
      <c r="A16" s="47" t="s">
        <v>231</v>
      </c>
      <c r="B16" s="48" t="s">
        <v>233</v>
      </c>
      <c r="C16" s="48" t="s">
        <v>233</v>
      </c>
      <c r="D16" s="49" t="s">
        <v>232</v>
      </c>
    </row>
    <row r="17" spans="1:4" ht="44.25" customHeight="1" thickBot="1" x14ac:dyDescent="0.3">
      <c r="A17" s="36" t="s">
        <v>140</v>
      </c>
      <c r="B17" s="35"/>
      <c r="C17" s="35"/>
      <c r="D17" s="35"/>
    </row>
    <row r="18" spans="1:4" ht="15.75" thickBot="1" x14ac:dyDescent="0.3">
      <c r="A18" s="37"/>
      <c r="B18" s="18"/>
      <c r="C18" s="18"/>
      <c r="D18" s="18"/>
    </row>
    <row r="19" spans="1:4" ht="15.75" thickBot="1" x14ac:dyDescent="0.3">
      <c r="A19" s="32" t="s">
        <v>137</v>
      </c>
      <c r="B19" s="19" t="s">
        <v>138</v>
      </c>
      <c r="C19" s="19" t="s">
        <v>94</v>
      </c>
      <c r="D19" s="19" t="s">
        <v>174</v>
      </c>
    </row>
    <row r="20" spans="1:4" ht="26.25" thickBot="1" x14ac:dyDescent="0.3">
      <c r="A20" s="33" t="s">
        <v>191</v>
      </c>
      <c r="B20" s="21" t="s">
        <v>141</v>
      </c>
      <c r="C20" s="21" t="s">
        <v>192</v>
      </c>
      <c r="D20" s="22" t="s">
        <v>193</v>
      </c>
    </row>
    <row r="21" spans="1:4" ht="26.25" thickBot="1" x14ac:dyDescent="0.3">
      <c r="A21" s="33" t="s">
        <v>194</v>
      </c>
      <c r="B21" s="21" t="s">
        <v>142</v>
      </c>
      <c r="C21" s="21" t="s">
        <v>192</v>
      </c>
      <c r="D21" s="22" t="s">
        <v>195</v>
      </c>
    </row>
    <row r="22" spans="1:4" ht="26.25" thickBot="1" x14ac:dyDescent="0.3">
      <c r="A22" s="33" t="s">
        <v>228</v>
      </c>
      <c r="B22" s="21" t="s">
        <v>143</v>
      </c>
      <c r="C22" s="21" t="s">
        <v>144</v>
      </c>
      <c r="D22" s="22" t="s">
        <v>196</v>
      </c>
    </row>
    <row r="23" spans="1:4" ht="15.75" thickBot="1" x14ac:dyDescent="0.3">
      <c r="A23" s="34"/>
      <c r="B23" s="35"/>
      <c r="C23" s="35"/>
      <c r="D23" s="35"/>
    </row>
    <row r="24" spans="1:4" ht="15.75" thickBot="1" x14ac:dyDescent="0.3">
      <c r="A24" s="37"/>
      <c r="B24" s="18"/>
      <c r="C24" s="18"/>
      <c r="D24" s="18"/>
    </row>
    <row r="25" spans="1:4" ht="15.75" thickBot="1" x14ac:dyDescent="0.3">
      <c r="A25" s="32" t="s">
        <v>145</v>
      </c>
      <c r="B25" s="19" t="s">
        <v>122</v>
      </c>
      <c r="C25" s="19" t="s">
        <v>94</v>
      </c>
      <c r="D25" s="19" t="s">
        <v>174</v>
      </c>
    </row>
    <row r="26" spans="1:4" ht="15.75" thickBot="1" x14ac:dyDescent="0.3">
      <c r="A26" s="23"/>
      <c r="B26" s="38" t="s">
        <v>146</v>
      </c>
      <c r="C26" s="21" t="s">
        <v>146</v>
      </c>
      <c r="D26" s="22"/>
    </row>
    <row r="27" spans="1:4" ht="30.75" thickBot="1" x14ac:dyDescent="0.3">
      <c r="A27" s="23" t="s">
        <v>197</v>
      </c>
      <c r="B27" s="38" t="s">
        <v>147</v>
      </c>
      <c r="C27" s="21" t="s">
        <v>147</v>
      </c>
      <c r="D27" s="22" t="s">
        <v>148</v>
      </c>
    </row>
    <row r="28" spans="1:4" x14ac:dyDescent="0.25">
      <c r="A28" s="12"/>
      <c r="B28" s="12"/>
      <c r="C28" s="12"/>
      <c r="D28" s="12"/>
    </row>
    <row r="29" spans="1:4" x14ac:dyDescent="0.25">
      <c r="A29" s="12"/>
      <c r="B29" s="12"/>
      <c r="C29" s="12"/>
      <c r="D29" s="12"/>
    </row>
    <row r="30" spans="1:4" x14ac:dyDescent="0.25">
      <c r="A30" s="7"/>
      <c r="B30" s="7"/>
      <c r="C30" s="7"/>
      <c r="D30" s="7"/>
    </row>
    <row r="31" spans="1:4" x14ac:dyDescent="0.25">
      <c r="A31" s="7"/>
      <c r="B31" s="7"/>
      <c r="C31" s="7"/>
      <c r="D31" s="7"/>
    </row>
    <row r="32" spans="1:4" x14ac:dyDescent="0.25">
      <c r="A32" s="12"/>
      <c r="B32" s="12"/>
    </row>
  </sheetData>
  <mergeCells count="3">
    <mergeCell ref="A2:D2"/>
    <mergeCell ref="A3:D3"/>
    <mergeCell ref="A4:D4"/>
  </mergeCells>
  <hyperlinks>
    <hyperlink ref="D8" r:id="rId1" display="mailto:ccortesa@shd.gov.co" xr:uid="{00000000-0004-0000-0100-000000000000}"/>
    <hyperlink ref="D9" r:id="rId2" display="mailto:LAMoscoso@saludcapital.gov.co" xr:uid="{00000000-0004-0000-0100-000001000000}"/>
    <hyperlink ref="D14" r:id="rId3" display="mailto:liderurgencias@subredsuroccidente.gov.co" xr:uid="{00000000-0004-0000-0100-000002000000}"/>
    <hyperlink ref="D15" r:id="rId4" display="mailto:hospitalariainfectolog%C3%ADa@subredsuroccidente.gov.co" xr:uid="{00000000-0004-0000-0100-000003000000}"/>
    <hyperlink ref="D20" r:id="rId5" display="mailto:cuervo7128@outlook.com" xr:uid="{00000000-0004-0000-0100-000004000000}"/>
    <hyperlink ref="D21" r:id="rId6" display="mailto:nuvi1931@%20hotmail.com" xr:uid="{00000000-0004-0000-0100-000005000000}"/>
    <hyperlink ref="D22" r:id="rId7" display="mailto:gerente@subredsuroccidente.gov.co" xr:uid="{00000000-0004-0000-0100-000006000000}"/>
    <hyperlink ref="D27" r:id="rId8" display="mailto:jefecontrolinterno@subredsuroccidente.gov.co" xr:uid="{00000000-0004-0000-0100-000007000000}"/>
    <hyperlink ref="D16"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Y13"/>
  <sheetViews>
    <sheetView workbookViewId="0">
      <selection activeCell="D17" sqref="D17"/>
    </sheetView>
  </sheetViews>
  <sheetFormatPr baseColWidth="10" defaultRowHeight="15" x14ac:dyDescent="0.25"/>
  <cols>
    <col min="3" max="6" width="13.7109375" customWidth="1"/>
    <col min="7" max="24" width="11.42578125" customWidth="1"/>
  </cols>
  <sheetData>
    <row r="1" spans="1:25" ht="30" customHeight="1" x14ac:dyDescent="0.25">
      <c r="A1" s="699" t="s">
        <v>4</v>
      </c>
      <c r="B1" s="700"/>
      <c r="C1" s="700"/>
      <c r="D1" s="700"/>
      <c r="E1" s="700"/>
      <c r="F1" s="700"/>
      <c r="G1" s="700"/>
      <c r="H1" s="700"/>
      <c r="I1" s="700"/>
      <c r="J1" s="700"/>
      <c r="K1" s="700"/>
      <c r="L1" s="700"/>
      <c r="M1" s="700"/>
      <c r="N1" s="700"/>
      <c r="O1" s="700"/>
      <c r="P1" s="700"/>
      <c r="Q1" s="700"/>
      <c r="R1" s="700"/>
      <c r="S1" s="700"/>
      <c r="T1" s="700"/>
      <c r="U1" s="700"/>
      <c r="V1" s="700"/>
      <c r="W1" s="700"/>
      <c r="X1" s="700"/>
      <c r="Y1" s="701"/>
    </row>
    <row r="2" spans="1:25" ht="126" x14ac:dyDescent="0.25">
      <c r="A2" s="10" t="s">
        <v>101</v>
      </c>
      <c r="B2" s="1" t="s">
        <v>102</v>
      </c>
      <c r="C2" s="1" t="s">
        <v>103</v>
      </c>
      <c r="D2" s="1" t="s">
        <v>234</v>
      </c>
      <c r="E2" s="1" t="s">
        <v>235</v>
      </c>
      <c r="F2" s="1" t="s">
        <v>236</v>
      </c>
      <c r="G2" s="4" t="s">
        <v>6</v>
      </c>
      <c r="H2" s="4" t="s">
        <v>7</v>
      </c>
      <c r="I2" s="4" t="s">
        <v>8</v>
      </c>
      <c r="J2" s="4" t="s">
        <v>9</v>
      </c>
      <c r="K2" s="4" t="s">
        <v>10</v>
      </c>
      <c r="L2" s="4" t="s">
        <v>11</v>
      </c>
      <c r="M2" s="4" t="s">
        <v>12</v>
      </c>
      <c r="N2" s="4" t="s">
        <v>13</v>
      </c>
      <c r="O2" s="4" t="s">
        <v>14</v>
      </c>
      <c r="P2" s="4" t="s">
        <v>15</v>
      </c>
      <c r="Q2" s="4" t="s">
        <v>16</v>
      </c>
      <c r="R2" s="4" t="s">
        <v>17</v>
      </c>
      <c r="S2" s="4" t="s">
        <v>18</v>
      </c>
      <c r="T2" s="4" t="s">
        <v>19</v>
      </c>
      <c r="U2" s="4" t="s">
        <v>20</v>
      </c>
      <c r="V2" s="4" t="s">
        <v>21</v>
      </c>
      <c r="W2" s="4" t="s">
        <v>22</v>
      </c>
      <c r="X2" s="4" t="s">
        <v>23</v>
      </c>
      <c r="Y2" s="11" t="s">
        <v>24</v>
      </c>
    </row>
    <row r="3" spans="1:25" ht="15.75" thickBot="1" x14ac:dyDescent="0.3"/>
    <row r="4" spans="1:25" ht="15.75" customHeight="1" thickBot="1" x14ac:dyDescent="0.3">
      <c r="A4" s="696" t="s">
        <v>104</v>
      </c>
      <c r="B4" s="693">
        <v>45717</v>
      </c>
      <c r="C4" s="41" t="s">
        <v>100</v>
      </c>
      <c r="D4" s="590">
        <v>6</v>
      </c>
      <c r="E4" s="597">
        <v>2</v>
      </c>
      <c r="F4" s="597">
        <v>4</v>
      </c>
      <c r="G4" s="590">
        <v>20</v>
      </c>
      <c r="H4" s="597">
        <v>2</v>
      </c>
      <c r="I4" s="597">
        <v>25</v>
      </c>
      <c r="J4" s="597">
        <v>1</v>
      </c>
      <c r="K4" s="596">
        <v>3</v>
      </c>
      <c r="L4" s="597">
        <v>18</v>
      </c>
      <c r="M4" s="597">
        <v>202</v>
      </c>
      <c r="N4" s="597">
        <v>80</v>
      </c>
      <c r="O4" s="597">
        <v>132</v>
      </c>
      <c r="P4" s="597">
        <v>250</v>
      </c>
      <c r="Q4" s="597">
        <v>81</v>
      </c>
      <c r="R4" s="597">
        <v>28</v>
      </c>
      <c r="S4" s="597">
        <v>8</v>
      </c>
      <c r="T4" s="597">
        <v>31</v>
      </c>
      <c r="U4" s="597">
        <v>5</v>
      </c>
      <c r="V4" s="597">
        <v>20</v>
      </c>
      <c r="W4" s="590">
        <v>6</v>
      </c>
      <c r="X4" s="670">
        <v>1</v>
      </c>
      <c r="Y4" s="673">
        <f>+W4+V4+U4+T4+S4+R4+Q4+P4+O4+N4+M4+L4+K4+J4+I4+H4+G4+X4+D4+E4+F4</f>
        <v>925</v>
      </c>
    </row>
    <row r="5" spans="1:25" ht="16.5" thickBot="1" x14ac:dyDescent="0.3">
      <c r="A5" s="697"/>
      <c r="B5" s="694"/>
      <c r="C5" s="659" t="s">
        <v>105</v>
      </c>
      <c r="D5" s="660"/>
      <c r="E5" s="661">
        <v>2</v>
      </c>
      <c r="F5" s="661">
        <v>4</v>
      </c>
      <c r="G5" s="662">
        <v>38</v>
      </c>
      <c r="H5" s="661">
        <v>15</v>
      </c>
      <c r="I5" s="661">
        <v>100</v>
      </c>
      <c r="J5" s="661">
        <v>7</v>
      </c>
      <c r="K5" s="663">
        <v>11</v>
      </c>
      <c r="L5" s="661">
        <v>32</v>
      </c>
      <c r="M5" s="661">
        <v>250</v>
      </c>
      <c r="N5" s="664">
        <v>1823</v>
      </c>
      <c r="O5" s="661">
        <v>613</v>
      </c>
      <c r="P5" s="665">
        <v>955</v>
      </c>
      <c r="Q5" s="661">
        <v>337</v>
      </c>
      <c r="R5" s="661">
        <v>330</v>
      </c>
      <c r="S5" s="661">
        <v>27</v>
      </c>
      <c r="T5" s="661">
        <v>180</v>
      </c>
      <c r="U5" s="661">
        <v>25</v>
      </c>
      <c r="V5" s="661">
        <v>28</v>
      </c>
      <c r="W5" s="662">
        <v>5</v>
      </c>
      <c r="X5" s="671">
        <v>5</v>
      </c>
      <c r="Y5" s="674">
        <f>+W5+V5+U5+T5+S5+R5+Q5+P5+O5+N5+M5+L5+K5+J5+I5+H5+G5+X5+D5+E5+F5</f>
        <v>4787</v>
      </c>
    </row>
    <row r="6" spans="1:25" s="42" customFormat="1" ht="16.5" thickBot="1" x14ac:dyDescent="0.3">
      <c r="A6" s="698"/>
      <c r="B6" s="695"/>
      <c r="C6" s="666" t="s">
        <v>106</v>
      </c>
      <c r="D6" s="667">
        <f>SUM(D4:D5)</f>
        <v>6</v>
      </c>
      <c r="E6" s="667">
        <f t="shared" ref="E6:F6" si="0">SUM(E4:E5)</f>
        <v>4</v>
      </c>
      <c r="F6" s="667">
        <f t="shared" si="0"/>
        <v>8</v>
      </c>
      <c r="G6" s="667">
        <f t="shared" ref="G6" si="1">SUM(G4:G5)</f>
        <v>58</v>
      </c>
      <c r="H6" s="668">
        <f>SUM(H4:H5)</f>
        <v>17</v>
      </c>
      <c r="I6" s="668">
        <f>SUM(I4:I5)</f>
        <v>125</v>
      </c>
      <c r="J6" s="667">
        <f t="shared" ref="J6:P6" si="2">SUM(J4:J5)</f>
        <v>8</v>
      </c>
      <c r="K6" s="667">
        <f t="shared" si="2"/>
        <v>14</v>
      </c>
      <c r="L6" s="667">
        <f t="shared" si="2"/>
        <v>50</v>
      </c>
      <c r="M6" s="667">
        <f t="shared" si="2"/>
        <v>452</v>
      </c>
      <c r="N6" s="669">
        <f t="shared" si="2"/>
        <v>1903</v>
      </c>
      <c r="O6" s="667">
        <f t="shared" si="2"/>
        <v>745</v>
      </c>
      <c r="P6" s="669">
        <f t="shared" si="2"/>
        <v>1205</v>
      </c>
      <c r="Q6" s="668">
        <f>SUM(Q4:Q5)</f>
        <v>418</v>
      </c>
      <c r="R6" s="667">
        <f t="shared" ref="R6:S6" si="3">SUM(R4:R5)</f>
        <v>358</v>
      </c>
      <c r="S6" s="667">
        <f t="shared" si="3"/>
        <v>35</v>
      </c>
      <c r="T6" s="668">
        <f>SUM(T4:T5)</f>
        <v>211</v>
      </c>
      <c r="U6" s="668">
        <f>SUM(U4:U5)</f>
        <v>30</v>
      </c>
      <c r="V6" s="667">
        <f t="shared" ref="V6:Y6" si="4">SUM(V4:V5)</f>
        <v>48</v>
      </c>
      <c r="W6" s="667">
        <f t="shared" si="4"/>
        <v>11</v>
      </c>
      <c r="X6" s="672">
        <f t="shared" si="4"/>
        <v>6</v>
      </c>
      <c r="Y6" s="675">
        <f t="shared" si="4"/>
        <v>5712</v>
      </c>
    </row>
    <row r="13" spans="1:25" x14ac:dyDescent="0.25">
      <c r="J13" t="s">
        <v>1881</v>
      </c>
    </row>
  </sheetData>
  <mergeCells count="3">
    <mergeCell ref="B4:B6"/>
    <mergeCell ref="A4:A6"/>
    <mergeCell ref="A1:Y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16"/>
  <sheetViews>
    <sheetView workbookViewId="0">
      <selection activeCell="H14" sqref="H14"/>
    </sheetView>
  </sheetViews>
  <sheetFormatPr baseColWidth="10" defaultRowHeight="15" x14ac:dyDescent="0.25"/>
  <cols>
    <col min="1" max="1" width="30.7109375" customWidth="1"/>
    <col min="2" max="2" width="28.140625" customWidth="1"/>
    <col min="3" max="3" width="29.5703125" customWidth="1"/>
    <col min="4" max="4" width="30" customWidth="1"/>
  </cols>
  <sheetData>
    <row r="1" spans="1:4" x14ac:dyDescent="0.25">
      <c r="A1" s="712" t="s">
        <v>95</v>
      </c>
      <c r="B1" s="713"/>
      <c r="C1" s="713"/>
      <c r="D1" s="714"/>
    </row>
    <row r="2" spans="1:4" x14ac:dyDescent="0.25">
      <c r="A2" s="14" t="s">
        <v>51</v>
      </c>
      <c r="B2" s="15" t="s">
        <v>52</v>
      </c>
      <c r="C2" s="15" t="s">
        <v>54</v>
      </c>
      <c r="D2" s="16" t="s">
        <v>55</v>
      </c>
    </row>
    <row r="3" spans="1:4" x14ac:dyDescent="0.25">
      <c r="A3" s="704" t="s">
        <v>56</v>
      </c>
      <c r="B3" s="706" t="s">
        <v>57</v>
      </c>
      <c r="C3" s="708" t="s">
        <v>58</v>
      </c>
      <c r="D3" s="710" t="s">
        <v>59</v>
      </c>
    </row>
    <row r="4" spans="1:4" x14ac:dyDescent="0.25">
      <c r="A4" s="705"/>
      <c r="B4" s="707"/>
      <c r="C4" s="709"/>
      <c r="D4" s="711"/>
    </row>
    <row r="5" spans="1:4" ht="45" x14ac:dyDescent="0.25">
      <c r="A5" s="640" t="s">
        <v>60</v>
      </c>
      <c r="B5" s="641" t="s">
        <v>61</v>
      </c>
      <c r="C5" s="642" t="s">
        <v>58</v>
      </c>
      <c r="D5" s="643" t="s">
        <v>59</v>
      </c>
    </row>
    <row r="6" spans="1:4" x14ac:dyDescent="0.25">
      <c r="A6" s="704" t="s">
        <v>62</v>
      </c>
      <c r="B6" s="706" t="s">
        <v>63</v>
      </c>
      <c r="C6" s="708" t="s">
        <v>64</v>
      </c>
      <c r="D6" s="710" t="s">
        <v>59</v>
      </c>
    </row>
    <row r="7" spans="1:4" x14ac:dyDescent="0.25">
      <c r="A7" s="705"/>
      <c r="B7" s="707"/>
      <c r="C7" s="709"/>
      <c r="D7" s="711"/>
    </row>
    <row r="8" spans="1:4" ht="30" x14ac:dyDescent="0.25">
      <c r="A8" s="640" t="s">
        <v>65</v>
      </c>
      <c r="B8" s="641" t="s">
        <v>66</v>
      </c>
      <c r="C8" s="642" t="s">
        <v>67</v>
      </c>
      <c r="D8" s="643" t="s">
        <v>59</v>
      </c>
    </row>
    <row r="9" spans="1:4" ht="45.75" thickBot="1" x14ac:dyDescent="0.3">
      <c r="A9" s="644" t="s">
        <v>68</v>
      </c>
      <c r="B9" s="645" t="s">
        <v>69</v>
      </c>
      <c r="C9" s="646" t="s">
        <v>58</v>
      </c>
      <c r="D9" s="647" t="s">
        <v>59</v>
      </c>
    </row>
    <row r="10" spans="1:4" ht="15.75" thickBot="1" x14ac:dyDescent="0.3">
      <c r="A10" s="702" t="s">
        <v>229</v>
      </c>
      <c r="B10" s="703"/>
      <c r="C10" s="703"/>
      <c r="D10" s="703"/>
    </row>
    <row r="11" spans="1:4" x14ac:dyDescent="0.25">
      <c r="A11" s="648" t="s">
        <v>93</v>
      </c>
      <c r="B11" s="649" t="s">
        <v>94</v>
      </c>
      <c r="C11" s="649" t="s">
        <v>73</v>
      </c>
      <c r="D11" s="650" t="s">
        <v>53</v>
      </c>
    </row>
    <row r="12" spans="1:4" ht="25.5" x14ac:dyDescent="0.25">
      <c r="A12" s="651" t="s">
        <v>75</v>
      </c>
      <c r="B12" s="652" t="s">
        <v>76</v>
      </c>
      <c r="C12" s="653" t="s">
        <v>77</v>
      </c>
      <c r="D12" s="654">
        <v>3185714381</v>
      </c>
    </row>
    <row r="13" spans="1:4" ht="25.5" x14ac:dyDescent="0.25">
      <c r="A13" s="651" t="s">
        <v>78</v>
      </c>
      <c r="B13" s="652" t="s">
        <v>79</v>
      </c>
      <c r="C13" s="653" t="s">
        <v>80</v>
      </c>
      <c r="D13" s="654">
        <v>3202260096</v>
      </c>
    </row>
    <row r="14" spans="1:4" ht="25.5" x14ac:dyDescent="0.25">
      <c r="A14" s="651" t="s">
        <v>81</v>
      </c>
      <c r="B14" s="652" t="s">
        <v>82</v>
      </c>
      <c r="C14" s="653" t="s">
        <v>83</v>
      </c>
      <c r="D14" s="654" t="s">
        <v>84</v>
      </c>
    </row>
    <row r="15" spans="1:4" ht="25.5" x14ac:dyDescent="0.25">
      <c r="A15" s="651" t="s">
        <v>85</v>
      </c>
      <c r="B15" s="652" t="s">
        <v>86</v>
      </c>
      <c r="C15" s="653" t="s">
        <v>87</v>
      </c>
      <c r="D15" s="654" t="s">
        <v>88</v>
      </c>
    </row>
    <row r="16" spans="1:4" ht="26.25" thickBot="1" x14ac:dyDescent="0.3">
      <c r="A16" s="655" t="s">
        <v>89</v>
      </c>
      <c r="B16" s="656" t="s">
        <v>90</v>
      </c>
      <c r="C16" s="657" t="s">
        <v>91</v>
      </c>
      <c r="D16" s="658" t="s">
        <v>92</v>
      </c>
    </row>
  </sheetData>
  <mergeCells count="10">
    <mergeCell ref="A1:D1"/>
    <mergeCell ref="A3:A4"/>
    <mergeCell ref="B3:B4"/>
    <mergeCell ref="C3:C4"/>
    <mergeCell ref="D3:D4"/>
    <mergeCell ref="A10:D10"/>
    <mergeCell ref="A6:A7"/>
    <mergeCell ref="B6:B7"/>
    <mergeCell ref="C6:C7"/>
    <mergeCell ref="D6:D7"/>
  </mergeCells>
  <hyperlinks>
    <hyperlink ref="C12" r:id="rId1" xr:uid="{00000000-0004-0000-0300-000000000000}"/>
    <hyperlink ref="C13" r:id="rId2" xr:uid="{00000000-0004-0000-0300-000001000000}"/>
    <hyperlink ref="C14" r:id="rId3" xr:uid="{00000000-0004-0000-0300-000002000000}"/>
    <hyperlink ref="C15" r:id="rId4" xr:uid="{00000000-0004-0000-0300-000003000000}"/>
    <hyperlink ref="C16" r:id="rId5" xr:uid="{00000000-0004-0000-0300-000004000000}"/>
  </hyperlinks>
  <pageMargins left="0.7" right="0.7" top="0.75" bottom="0.75" header="0.3" footer="0.3"/>
  <pageSetup orientation="portrait" horizontalDpi="300"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E8"/>
  <sheetViews>
    <sheetView workbookViewId="0">
      <selection activeCell="B25" sqref="B25"/>
    </sheetView>
  </sheetViews>
  <sheetFormatPr baseColWidth="10" defaultRowHeight="15" x14ac:dyDescent="0.25"/>
  <cols>
    <col min="1" max="1" width="28.5703125" bestFit="1" customWidth="1"/>
    <col min="2" max="2" width="30.42578125" bestFit="1" customWidth="1"/>
    <col min="3" max="3" width="45.85546875" bestFit="1" customWidth="1"/>
    <col min="4" max="4" width="35" bestFit="1" customWidth="1"/>
    <col min="5" max="5" width="30.5703125" customWidth="1"/>
  </cols>
  <sheetData>
    <row r="1" spans="1:5" ht="21" x14ac:dyDescent="0.35">
      <c r="A1" s="715" t="s">
        <v>110</v>
      </c>
      <c r="B1" s="716"/>
      <c r="C1" s="716"/>
      <c r="D1" s="716"/>
      <c r="E1" s="716"/>
    </row>
    <row r="2" spans="1:5" x14ac:dyDescent="0.25">
      <c r="A2" s="588" t="s">
        <v>1574</v>
      </c>
      <c r="B2" s="588" t="s">
        <v>137</v>
      </c>
      <c r="C2" s="588" t="s">
        <v>94</v>
      </c>
      <c r="D2" s="588" t="s">
        <v>174</v>
      </c>
      <c r="E2" s="591" t="s">
        <v>1596</v>
      </c>
    </row>
    <row r="3" spans="1:5" x14ac:dyDescent="0.25">
      <c r="A3" s="589" t="s">
        <v>1575</v>
      </c>
      <c r="B3" s="589" t="s">
        <v>1576</v>
      </c>
      <c r="C3" s="589" t="s">
        <v>1577</v>
      </c>
      <c r="D3" s="40" t="s">
        <v>1578</v>
      </c>
      <c r="E3" s="592" t="s">
        <v>1597</v>
      </c>
    </row>
    <row r="4" spans="1:5" ht="15.75" x14ac:dyDescent="0.25">
      <c r="A4" s="589" t="s">
        <v>1579</v>
      </c>
      <c r="B4" s="589" t="s">
        <v>1580</v>
      </c>
      <c r="C4" s="589" t="s">
        <v>1581</v>
      </c>
      <c r="D4" s="589" t="s">
        <v>1582</v>
      </c>
      <c r="E4" s="593" t="s">
        <v>1598</v>
      </c>
    </row>
    <row r="5" spans="1:5" x14ac:dyDescent="0.25">
      <c r="A5" s="589" t="s">
        <v>1583</v>
      </c>
      <c r="B5" s="589" t="s">
        <v>1584</v>
      </c>
      <c r="C5" s="589" t="s">
        <v>1585</v>
      </c>
      <c r="D5" s="589" t="s">
        <v>1586</v>
      </c>
      <c r="E5" s="5" t="s">
        <v>1599</v>
      </c>
    </row>
    <row r="6" spans="1:5" x14ac:dyDescent="0.25">
      <c r="A6" s="589" t="s">
        <v>1587</v>
      </c>
      <c r="B6" s="589" t="s">
        <v>1588</v>
      </c>
      <c r="C6" s="589" t="s">
        <v>1589</v>
      </c>
      <c r="D6" s="40" t="s">
        <v>1590</v>
      </c>
      <c r="E6" s="594" t="s">
        <v>1600</v>
      </c>
    </row>
    <row r="7" spans="1:5" ht="19.5" x14ac:dyDescent="0.3">
      <c r="A7" s="589" t="s">
        <v>111</v>
      </c>
      <c r="B7" s="589" t="s">
        <v>1591</v>
      </c>
      <c r="C7" s="589" t="s">
        <v>1592</v>
      </c>
      <c r="D7" s="589" t="s">
        <v>222</v>
      </c>
      <c r="E7" s="593" t="s">
        <v>1601</v>
      </c>
    </row>
    <row r="8" spans="1:5" x14ac:dyDescent="0.25">
      <c r="A8" s="589" t="s">
        <v>112</v>
      </c>
      <c r="B8" s="589" t="s">
        <v>1593</v>
      </c>
      <c r="C8" s="589" t="s">
        <v>1594</v>
      </c>
      <c r="D8" s="40" t="s">
        <v>223</v>
      </c>
      <c r="E8" s="595" t="s">
        <v>1602</v>
      </c>
    </row>
  </sheetData>
  <mergeCells count="1">
    <mergeCell ref="A1:E1"/>
  </mergeCells>
  <hyperlinks>
    <hyperlink ref="D3" r:id="rId1" display="mailto:spcardenasg@compensarsalud.com" xr:uid="{00000000-0004-0000-0400-000000000000}"/>
    <hyperlink ref="D6" r:id="rId2" display="mailto:gerenciageneral@capitalsalud.gov.co" xr:uid="{00000000-0004-0000-0400-000001000000}"/>
    <hyperlink ref="D8" r:id="rId3" display="mailto:angela.salamanca@asmetsalud.com"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2:D17"/>
  <sheetViews>
    <sheetView workbookViewId="0">
      <selection activeCell="A3" sqref="A3:A17"/>
    </sheetView>
  </sheetViews>
  <sheetFormatPr baseColWidth="10" defaultRowHeight="15" x14ac:dyDescent="0.25"/>
  <cols>
    <col min="1" max="1" width="57.85546875" customWidth="1"/>
    <col min="2" max="2" width="32.85546875" customWidth="1"/>
    <col min="3" max="3" width="49" customWidth="1"/>
    <col min="4" max="4" width="37.5703125" customWidth="1"/>
  </cols>
  <sheetData>
    <row r="2" spans="1:4" x14ac:dyDescent="0.25">
      <c r="A2" s="574" t="s">
        <v>1546</v>
      </c>
      <c r="B2" s="574" t="s">
        <v>134</v>
      </c>
      <c r="C2" s="574" t="s">
        <v>1547</v>
      </c>
      <c r="D2" s="574" t="s">
        <v>198</v>
      </c>
    </row>
    <row r="3" spans="1:4" x14ac:dyDescent="0.25">
      <c r="A3" s="575" t="s">
        <v>119</v>
      </c>
      <c r="B3" s="575" t="s">
        <v>120</v>
      </c>
      <c r="C3" s="576" t="s">
        <v>218</v>
      </c>
      <c r="D3" s="577" t="s">
        <v>219</v>
      </c>
    </row>
    <row r="4" spans="1:4" x14ac:dyDescent="0.25">
      <c r="A4" s="578" t="s">
        <v>1548</v>
      </c>
      <c r="B4" s="578" t="s">
        <v>1549</v>
      </c>
      <c r="C4" s="578" t="s">
        <v>1550</v>
      </c>
      <c r="D4" s="579" t="s">
        <v>1551</v>
      </c>
    </row>
    <row r="5" spans="1:4" x14ac:dyDescent="0.25">
      <c r="A5" s="580" t="s">
        <v>1552</v>
      </c>
      <c r="B5" s="580" t="s">
        <v>215</v>
      </c>
      <c r="C5" s="581" t="s">
        <v>216</v>
      </c>
      <c r="D5" s="577" t="s">
        <v>217</v>
      </c>
    </row>
    <row r="6" spans="1:4" ht="24" x14ac:dyDescent="0.25">
      <c r="A6" s="576" t="s">
        <v>1553</v>
      </c>
      <c r="B6" s="576" t="s">
        <v>1554</v>
      </c>
      <c r="C6" s="576"/>
      <c r="D6" s="582" t="s">
        <v>1555</v>
      </c>
    </row>
    <row r="7" spans="1:4" ht="24" x14ac:dyDescent="0.25">
      <c r="A7" s="576" t="s">
        <v>1556</v>
      </c>
      <c r="B7" s="583" t="s">
        <v>1557</v>
      </c>
      <c r="C7" s="581" t="s">
        <v>1558</v>
      </c>
      <c r="D7" s="576"/>
    </row>
    <row r="8" spans="1:4" ht="24" x14ac:dyDescent="0.25">
      <c r="A8" s="576" t="s">
        <v>1559</v>
      </c>
      <c r="B8" s="584" t="s">
        <v>1560</v>
      </c>
      <c r="C8" s="581" t="s">
        <v>1561</v>
      </c>
      <c r="D8" s="577" t="s">
        <v>1562</v>
      </c>
    </row>
    <row r="9" spans="1:4" ht="24" x14ac:dyDescent="0.25">
      <c r="A9" s="575" t="s">
        <v>1563</v>
      </c>
      <c r="B9" s="585" t="s">
        <v>212</v>
      </c>
      <c r="C9" s="576" t="s">
        <v>213</v>
      </c>
      <c r="D9" s="577" t="s">
        <v>214</v>
      </c>
    </row>
    <row r="10" spans="1:4" x14ac:dyDescent="0.25">
      <c r="A10" s="580" t="s">
        <v>1564</v>
      </c>
      <c r="B10" s="580" t="s">
        <v>209</v>
      </c>
      <c r="C10" s="581" t="s">
        <v>210</v>
      </c>
      <c r="D10" s="586" t="s">
        <v>211</v>
      </c>
    </row>
    <row r="11" spans="1:4" x14ac:dyDescent="0.25">
      <c r="A11" s="575" t="s">
        <v>121</v>
      </c>
      <c r="B11" s="575" t="s">
        <v>1565</v>
      </c>
      <c r="C11" s="576" t="s">
        <v>220</v>
      </c>
      <c r="D11" s="577" t="s">
        <v>221</v>
      </c>
    </row>
    <row r="12" spans="1:4" x14ac:dyDescent="0.25">
      <c r="A12" s="585" t="s">
        <v>113</v>
      </c>
      <c r="B12" s="587" t="s">
        <v>114</v>
      </c>
      <c r="C12" s="576" t="s">
        <v>199</v>
      </c>
      <c r="D12" s="577" t="s">
        <v>200</v>
      </c>
    </row>
    <row r="13" spans="1:4" ht="24" x14ac:dyDescent="0.25">
      <c r="A13" s="575" t="s">
        <v>118</v>
      </c>
      <c r="B13" s="575" t="s">
        <v>1566</v>
      </c>
      <c r="C13" s="576" t="s">
        <v>207</v>
      </c>
      <c r="D13" s="577" t="s">
        <v>208</v>
      </c>
    </row>
    <row r="14" spans="1:4" ht="24" x14ac:dyDescent="0.25">
      <c r="A14" s="585" t="s">
        <v>1567</v>
      </c>
      <c r="B14" s="585" t="s">
        <v>116</v>
      </c>
      <c r="C14" s="576" t="s">
        <v>203</v>
      </c>
      <c r="D14" s="577" t="s">
        <v>204</v>
      </c>
    </row>
    <row r="15" spans="1:4" ht="24" x14ac:dyDescent="0.25">
      <c r="A15" s="585" t="s">
        <v>1568</v>
      </c>
      <c r="B15" s="585" t="s">
        <v>115</v>
      </c>
      <c r="C15" s="576" t="s">
        <v>201</v>
      </c>
      <c r="D15" s="577" t="s">
        <v>202</v>
      </c>
    </row>
    <row r="16" spans="1:4" x14ac:dyDescent="0.25">
      <c r="A16" s="575" t="s">
        <v>117</v>
      </c>
      <c r="B16" s="585" t="s">
        <v>1569</v>
      </c>
      <c r="C16" s="576" t="s">
        <v>205</v>
      </c>
      <c r="D16" s="577" t="s">
        <v>206</v>
      </c>
    </row>
    <row r="17" spans="1:4" ht="24" x14ac:dyDescent="0.25">
      <c r="A17" s="576" t="s">
        <v>1570</v>
      </c>
      <c r="B17" s="576" t="s">
        <v>1571</v>
      </c>
      <c r="C17" s="576" t="s">
        <v>1572</v>
      </c>
      <c r="D17" s="576" t="s">
        <v>1573</v>
      </c>
    </row>
  </sheetData>
  <hyperlinks>
    <hyperlink ref="D5" r:id="rId1" xr:uid="{00000000-0004-0000-0500-000000000000}"/>
    <hyperlink ref="D10" r:id="rId2" xr:uid="{00000000-0004-0000-0500-000001000000}"/>
    <hyperlink ref="D12" r:id="rId3" xr:uid="{00000000-0004-0000-0500-000002000000}"/>
    <hyperlink ref="D15" r:id="rId4" xr:uid="{00000000-0004-0000-0500-000003000000}"/>
    <hyperlink ref="D14" r:id="rId5" xr:uid="{00000000-0004-0000-0500-000004000000}"/>
    <hyperlink ref="D16" r:id="rId6" xr:uid="{00000000-0004-0000-0500-000005000000}"/>
    <hyperlink ref="D13" r:id="rId7" xr:uid="{00000000-0004-0000-0500-000006000000}"/>
    <hyperlink ref="D9" r:id="rId8" xr:uid="{00000000-0004-0000-0500-000007000000}"/>
    <hyperlink ref="D3" r:id="rId9" xr:uid="{00000000-0004-0000-0500-000008000000}"/>
    <hyperlink ref="D11" r:id="rId10" xr:uid="{00000000-0004-0000-0500-000009000000}"/>
    <hyperlink ref="D4" r:id="rId11" xr:uid="{00000000-0004-0000-0500-00000A000000}"/>
    <hyperlink ref="D8" r:id="rId12" display="mailto:asosisalud@gmail.com" xr:uid="{00000000-0004-0000-0500-00000B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G79"/>
  <sheetViews>
    <sheetView topLeftCell="A69" workbookViewId="0">
      <selection activeCell="A3" sqref="A3:A79"/>
    </sheetView>
  </sheetViews>
  <sheetFormatPr baseColWidth="10" defaultRowHeight="15" x14ac:dyDescent="0.25"/>
  <cols>
    <col min="1" max="1" width="37" customWidth="1"/>
    <col min="2" max="2" width="28.42578125" customWidth="1"/>
    <col min="3" max="3" width="23.42578125" customWidth="1"/>
    <col min="4" max="4" width="26.28515625" customWidth="1"/>
    <col min="5" max="5" width="41.42578125" customWidth="1"/>
    <col min="6" max="6" width="44.85546875" customWidth="1"/>
    <col min="7" max="7" width="31.42578125" customWidth="1"/>
  </cols>
  <sheetData>
    <row r="1" spans="1:7" x14ac:dyDescent="0.25">
      <c r="A1" s="720" t="s">
        <v>1603</v>
      </c>
      <c r="B1" s="721"/>
      <c r="C1" s="721"/>
      <c r="D1" s="721"/>
      <c r="E1" s="721"/>
      <c r="F1" s="721"/>
      <c r="G1" s="722"/>
    </row>
    <row r="2" spans="1:7" x14ac:dyDescent="0.25">
      <c r="A2" s="598" t="s">
        <v>1604</v>
      </c>
      <c r="B2" s="599" t="s">
        <v>93</v>
      </c>
      <c r="C2" s="599" t="s">
        <v>94</v>
      </c>
      <c r="D2" s="599" t="s">
        <v>1605</v>
      </c>
      <c r="E2" s="599" t="s">
        <v>1606</v>
      </c>
      <c r="F2" s="599" t="s">
        <v>1607</v>
      </c>
      <c r="G2" s="599" t="s">
        <v>1608</v>
      </c>
    </row>
    <row r="3" spans="1:7" ht="28.5" x14ac:dyDescent="0.25">
      <c r="A3" s="717" t="s">
        <v>1609</v>
      </c>
      <c r="B3" s="600" t="s">
        <v>1610</v>
      </c>
      <c r="C3" s="601" t="s">
        <v>1611</v>
      </c>
      <c r="D3" s="601" t="s">
        <v>1612</v>
      </c>
      <c r="E3" s="603" t="s">
        <v>1613</v>
      </c>
      <c r="F3" s="604" t="s">
        <v>1614</v>
      </c>
      <c r="G3" s="605">
        <v>3107755403</v>
      </c>
    </row>
    <row r="4" spans="1:7" ht="28.5" x14ac:dyDescent="0.25">
      <c r="A4" s="719"/>
      <c r="B4" s="606" t="s">
        <v>1615</v>
      </c>
      <c r="C4" s="607" t="s">
        <v>1611</v>
      </c>
      <c r="D4" s="607" t="s">
        <v>1616</v>
      </c>
      <c r="E4" s="608" t="s">
        <v>1617</v>
      </c>
      <c r="F4" s="608" t="s">
        <v>1618</v>
      </c>
      <c r="G4" s="609">
        <v>3124966004</v>
      </c>
    </row>
    <row r="5" spans="1:7" ht="57" x14ac:dyDescent="0.25">
      <c r="A5" s="717" t="s">
        <v>1619</v>
      </c>
      <c r="B5" s="600" t="s">
        <v>1620</v>
      </c>
      <c r="C5" s="601" t="s">
        <v>1621</v>
      </c>
      <c r="D5" s="601" t="s">
        <v>1622</v>
      </c>
      <c r="E5" s="603" t="s">
        <v>224</v>
      </c>
      <c r="F5" s="604"/>
      <c r="G5" s="605">
        <v>3213437881</v>
      </c>
    </row>
    <row r="6" spans="1:7" ht="42.75" x14ac:dyDescent="0.25">
      <c r="A6" s="718"/>
      <c r="B6" s="600" t="s">
        <v>1623</v>
      </c>
      <c r="C6" s="601" t="s">
        <v>1624</v>
      </c>
      <c r="D6" s="601" t="s">
        <v>1622</v>
      </c>
      <c r="E6" s="603" t="s">
        <v>1625</v>
      </c>
      <c r="F6" s="604"/>
      <c r="G6" s="605">
        <v>3182393960</v>
      </c>
    </row>
    <row r="7" spans="1:7" ht="57" x14ac:dyDescent="0.25">
      <c r="A7" s="718"/>
      <c r="B7" s="600" t="s">
        <v>1626</v>
      </c>
      <c r="C7" s="601" t="s">
        <v>1627</v>
      </c>
      <c r="D7" s="601" t="s">
        <v>1622</v>
      </c>
      <c r="E7" s="603" t="s">
        <v>1628</v>
      </c>
      <c r="F7" s="604"/>
      <c r="G7" s="605">
        <v>3212807203</v>
      </c>
    </row>
    <row r="8" spans="1:7" ht="42.75" x14ac:dyDescent="0.25">
      <c r="A8" s="718"/>
      <c r="B8" s="600" t="s">
        <v>1629</v>
      </c>
      <c r="C8" s="601" t="s">
        <v>1630</v>
      </c>
      <c r="D8" s="601" t="s">
        <v>1631</v>
      </c>
      <c r="E8" s="603" t="s">
        <v>1632</v>
      </c>
      <c r="F8" s="604" t="s">
        <v>1633</v>
      </c>
      <c r="G8" s="605">
        <v>3173755950</v>
      </c>
    </row>
    <row r="9" spans="1:7" ht="28.5" x14ac:dyDescent="0.25">
      <c r="A9" s="718"/>
      <c r="B9" s="600" t="s">
        <v>1634</v>
      </c>
      <c r="C9" s="601" t="s">
        <v>1635</v>
      </c>
      <c r="D9" s="601" t="s">
        <v>1636</v>
      </c>
      <c r="E9" s="604" t="s">
        <v>1637</v>
      </c>
      <c r="F9" s="604" t="s">
        <v>1638</v>
      </c>
      <c r="G9" s="605">
        <v>3186911523</v>
      </c>
    </row>
    <row r="10" spans="1:7" ht="28.5" x14ac:dyDescent="0.25">
      <c r="A10" s="718"/>
      <c r="B10" s="600" t="s">
        <v>1639</v>
      </c>
      <c r="C10" s="601" t="s">
        <v>1640</v>
      </c>
      <c r="D10" s="601" t="s">
        <v>1636</v>
      </c>
      <c r="E10" s="603" t="s">
        <v>1638</v>
      </c>
      <c r="F10" s="604"/>
      <c r="G10" s="605">
        <v>3168252888</v>
      </c>
    </row>
    <row r="11" spans="1:7" ht="57" x14ac:dyDescent="0.25">
      <c r="A11" s="718"/>
      <c r="B11" s="600" t="s">
        <v>1641</v>
      </c>
      <c r="C11" s="601" t="s">
        <v>1630</v>
      </c>
      <c r="D11" s="601" t="s">
        <v>1642</v>
      </c>
      <c r="E11" s="604" t="s">
        <v>1643</v>
      </c>
      <c r="F11" s="603" t="s">
        <v>1644</v>
      </c>
      <c r="G11" s="605">
        <v>3212016333</v>
      </c>
    </row>
    <row r="12" spans="1:7" ht="85.5" x14ac:dyDescent="0.25">
      <c r="A12" s="719"/>
      <c r="B12" s="610" t="s">
        <v>1645</v>
      </c>
      <c r="C12" s="611" t="s">
        <v>1646</v>
      </c>
      <c r="D12" s="612" t="s">
        <v>1622</v>
      </c>
      <c r="E12" s="614" t="s">
        <v>1647</v>
      </c>
      <c r="F12" s="613"/>
      <c r="G12" s="615">
        <v>3132610427</v>
      </c>
    </row>
    <row r="13" spans="1:7" ht="42.75" x14ac:dyDescent="0.25">
      <c r="A13" s="717" t="s">
        <v>1648</v>
      </c>
      <c r="B13" s="600" t="s">
        <v>1649</v>
      </c>
      <c r="C13" s="601" t="s">
        <v>1650</v>
      </c>
      <c r="D13" s="601" t="s">
        <v>1651</v>
      </c>
      <c r="E13" s="603" t="s">
        <v>1652</v>
      </c>
      <c r="F13" s="604"/>
      <c r="G13" s="605" t="s">
        <v>1653</v>
      </c>
    </row>
    <row r="14" spans="1:7" ht="28.5" x14ac:dyDescent="0.25">
      <c r="A14" s="719"/>
      <c r="B14" s="600" t="s">
        <v>1654</v>
      </c>
      <c r="C14" s="601" t="s">
        <v>1655</v>
      </c>
      <c r="D14" s="601" t="s">
        <v>1636</v>
      </c>
      <c r="E14" s="604" t="s">
        <v>1656</v>
      </c>
      <c r="F14" s="604" t="s">
        <v>1657</v>
      </c>
      <c r="G14" s="605">
        <v>3204360430</v>
      </c>
    </row>
    <row r="15" spans="1:7" ht="28.5" x14ac:dyDescent="0.25">
      <c r="A15" s="717" t="s">
        <v>1658</v>
      </c>
      <c r="B15" s="600" t="s">
        <v>1659</v>
      </c>
      <c r="C15" s="601" t="s">
        <v>1660</v>
      </c>
      <c r="D15" s="601" t="s">
        <v>1661</v>
      </c>
      <c r="E15" s="603" t="s">
        <v>1662</v>
      </c>
      <c r="F15" s="604"/>
      <c r="G15" s="605">
        <v>3105854066</v>
      </c>
    </row>
    <row r="16" spans="1:7" ht="28.5" x14ac:dyDescent="0.25">
      <c r="A16" s="718"/>
      <c r="B16" s="600" t="s">
        <v>1663</v>
      </c>
      <c r="C16" s="601" t="s">
        <v>1664</v>
      </c>
      <c r="D16" s="601" t="s">
        <v>1661</v>
      </c>
      <c r="E16" s="604" t="s">
        <v>1665</v>
      </c>
      <c r="F16" s="604"/>
      <c r="G16" s="605">
        <v>3016587012</v>
      </c>
    </row>
    <row r="17" spans="1:7" ht="42.75" x14ac:dyDescent="0.25">
      <c r="A17" s="719"/>
      <c r="B17" s="600" t="s">
        <v>1666</v>
      </c>
      <c r="C17" s="601" t="s">
        <v>1667</v>
      </c>
      <c r="D17" s="601" t="s">
        <v>1661</v>
      </c>
      <c r="E17" s="604" t="s">
        <v>1668</v>
      </c>
      <c r="F17" s="604"/>
      <c r="G17" s="605">
        <v>3188270379</v>
      </c>
    </row>
    <row r="18" spans="1:7" ht="42.75" x14ac:dyDescent="0.25">
      <c r="A18" s="717" t="s">
        <v>1669</v>
      </c>
      <c r="B18" s="600" t="s">
        <v>1670</v>
      </c>
      <c r="C18" s="601" t="s">
        <v>1671</v>
      </c>
      <c r="D18" s="601" t="s">
        <v>1672</v>
      </c>
      <c r="E18" s="603" t="s">
        <v>1673</v>
      </c>
      <c r="F18" s="604"/>
      <c r="G18" s="605">
        <v>3114463930</v>
      </c>
    </row>
    <row r="19" spans="1:7" ht="28.5" x14ac:dyDescent="0.25">
      <c r="A19" s="718"/>
      <c r="B19" s="600" t="s">
        <v>1674</v>
      </c>
      <c r="C19" s="601" t="s">
        <v>1675</v>
      </c>
      <c r="D19" s="601" t="s">
        <v>1672</v>
      </c>
      <c r="E19" s="603" t="s">
        <v>1676</v>
      </c>
      <c r="F19" s="604"/>
      <c r="G19" s="605">
        <v>3174361514</v>
      </c>
    </row>
    <row r="20" spans="1:7" ht="28.5" x14ac:dyDescent="0.25">
      <c r="A20" s="718"/>
      <c r="B20" s="600" t="s">
        <v>1677</v>
      </c>
      <c r="C20" s="601" t="s">
        <v>1678</v>
      </c>
      <c r="D20" s="601" t="s">
        <v>1672</v>
      </c>
      <c r="E20" s="603" t="s">
        <v>1676</v>
      </c>
      <c r="F20" s="604"/>
      <c r="G20" s="605">
        <v>3044984146</v>
      </c>
    </row>
    <row r="21" spans="1:7" ht="28.5" x14ac:dyDescent="0.25">
      <c r="A21" s="719"/>
      <c r="B21" s="600" t="s">
        <v>1679</v>
      </c>
      <c r="C21" s="601" t="s">
        <v>1680</v>
      </c>
      <c r="D21" s="601" t="s">
        <v>1672</v>
      </c>
      <c r="E21" s="604" t="s">
        <v>1681</v>
      </c>
      <c r="F21" s="604" t="s">
        <v>1682</v>
      </c>
      <c r="G21" s="605" t="s">
        <v>1683</v>
      </c>
    </row>
    <row r="22" spans="1:7" ht="28.5" x14ac:dyDescent="0.25">
      <c r="A22" s="717" t="s">
        <v>1684</v>
      </c>
      <c r="B22" s="600" t="s">
        <v>1623</v>
      </c>
      <c r="C22" s="601" t="s">
        <v>1685</v>
      </c>
      <c r="D22" s="601" t="s">
        <v>1661</v>
      </c>
      <c r="E22" s="603" t="s">
        <v>1686</v>
      </c>
      <c r="F22" s="604"/>
      <c r="G22" s="605">
        <v>3104780142</v>
      </c>
    </row>
    <row r="23" spans="1:7" ht="28.5" x14ac:dyDescent="0.25">
      <c r="A23" s="718"/>
      <c r="B23" s="600" t="s">
        <v>1687</v>
      </c>
      <c r="C23" s="601" t="s">
        <v>1688</v>
      </c>
      <c r="D23" s="601" t="s">
        <v>1661</v>
      </c>
      <c r="E23" s="604" t="s">
        <v>1689</v>
      </c>
      <c r="F23" s="604"/>
      <c r="G23" s="605">
        <v>3154274700</v>
      </c>
    </row>
    <row r="24" spans="1:7" ht="57" x14ac:dyDescent="0.25">
      <c r="A24" s="718"/>
      <c r="B24" s="600" t="s">
        <v>1690</v>
      </c>
      <c r="C24" s="601" t="s">
        <v>1691</v>
      </c>
      <c r="D24" s="601" t="s">
        <v>1692</v>
      </c>
      <c r="E24" s="604" t="s">
        <v>1693</v>
      </c>
      <c r="F24" s="604" t="s">
        <v>1694</v>
      </c>
      <c r="G24" s="605">
        <v>3219812635</v>
      </c>
    </row>
    <row r="25" spans="1:7" ht="30" x14ac:dyDescent="0.25">
      <c r="A25" s="719"/>
      <c r="B25" s="600" t="s">
        <v>1695</v>
      </c>
      <c r="C25" s="601" t="s">
        <v>1696</v>
      </c>
      <c r="D25" s="601" t="s">
        <v>1636</v>
      </c>
      <c r="E25" s="603" t="s">
        <v>1697</v>
      </c>
      <c r="F25" s="604" t="s">
        <v>1698</v>
      </c>
      <c r="G25" s="605">
        <v>3202960953</v>
      </c>
    </row>
    <row r="26" spans="1:7" ht="28.5" x14ac:dyDescent="0.25">
      <c r="A26" s="717" t="s">
        <v>1699</v>
      </c>
      <c r="B26" s="600" t="s">
        <v>1700</v>
      </c>
      <c r="C26" s="601" t="s">
        <v>1701</v>
      </c>
      <c r="D26" s="601" t="s">
        <v>1661</v>
      </c>
      <c r="E26" s="603" t="s">
        <v>1702</v>
      </c>
      <c r="F26" s="604"/>
      <c r="G26" s="605">
        <v>3234817562</v>
      </c>
    </row>
    <row r="27" spans="1:7" ht="28.5" x14ac:dyDescent="0.25">
      <c r="A27" s="718"/>
      <c r="B27" s="600" t="s">
        <v>1703</v>
      </c>
      <c r="C27" s="601" t="s">
        <v>1704</v>
      </c>
      <c r="D27" s="601" t="s">
        <v>1661</v>
      </c>
      <c r="E27" s="603" t="s">
        <v>1705</v>
      </c>
      <c r="F27" s="604"/>
      <c r="G27" s="605">
        <v>3004523164</v>
      </c>
    </row>
    <row r="28" spans="1:7" ht="57" x14ac:dyDescent="0.25">
      <c r="A28" s="718"/>
      <c r="B28" s="600" t="s">
        <v>1706</v>
      </c>
      <c r="C28" s="601" t="s">
        <v>1707</v>
      </c>
      <c r="D28" s="601" t="s">
        <v>1708</v>
      </c>
      <c r="E28" s="604" t="s">
        <v>1709</v>
      </c>
      <c r="F28" s="604" t="s">
        <v>1710</v>
      </c>
      <c r="G28" s="605">
        <v>3205157903</v>
      </c>
    </row>
    <row r="29" spans="1:7" x14ac:dyDescent="0.25">
      <c r="A29" s="718"/>
      <c r="B29" s="600" t="s">
        <v>1711</v>
      </c>
      <c r="C29" s="601"/>
      <c r="D29" s="601"/>
      <c r="E29" s="604"/>
      <c r="F29" s="604"/>
      <c r="G29" s="605"/>
    </row>
    <row r="30" spans="1:7" ht="42.75" x14ac:dyDescent="0.25">
      <c r="A30" s="719"/>
      <c r="B30" s="600" t="s">
        <v>1712</v>
      </c>
      <c r="C30" s="601" t="s">
        <v>1713</v>
      </c>
      <c r="D30" s="601" t="s">
        <v>1661</v>
      </c>
      <c r="E30" s="616" t="s">
        <v>1714</v>
      </c>
      <c r="F30" s="604"/>
      <c r="G30" s="605">
        <v>3105889316</v>
      </c>
    </row>
    <row r="31" spans="1:7" ht="28.5" x14ac:dyDescent="0.25">
      <c r="A31" s="717" t="s">
        <v>1715</v>
      </c>
      <c r="B31" s="600" t="s">
        <v>1716</v>
      </c>
      <c r="C31" s="601" t="s">
        <v>1717</v>
      </c>
      <c r="D31" s="601" t="s">
        <v>1661</v>
      </c>
      <c r="E31" s="603" t="s">
        <v>1718</v>
      </c>
      <c r="F31" s="604"/>
      <c r="G31" s="605">
        <v>3112278362</v>
      </c>
    </row>
    <row r="32" spans="1:7" ht="28.5" x14ac:dyDescent="0.25">
      <c r="A32" s="718"/>
      <c r="B32" s="600" t="s">
        <v>1719</v>
      </c>
      <c r="C32" s="601" t="s">
        <v>1720</v>
      </c>
      <c r="D32" s="601" t="s">
        <v>1721</v>
      </c>
      <c r="E32" s="603" t="s">
        <v>225</v>
      </c>
      <c r="F32" s="604"/>
      <c r="G32" s="605">
        <v>3123789702</v>
      </c>
    </row>
    <row r="33" spans="1:7" x14ac:dyDescent="0.25">
      <c r="A33" s="719"/>
      <c r="B33" s="610" t="s">
        <v>1722</v>
      </c>
      <c r="C33" s="610" t="s">
        <v>1723</v>
      </c>
      <c r="D33" s="612" t="s">
        <v>1661</v>
      </c>
      <c r="E33" s="614" t="s">
        <v>1724</v>
      </c>
      <c r="F33" s="613"/>
      <c r="G33" s="615"/>
    </row>
    <row r="34" spans="1:7" ht="71.25" x14ac:dyDescent="0.25">
      <c r="A34" s="717" t="s">
        <v>1725</v>
      </c>
      <c r="B34" s="600" t="s">
        <v>1726</v>
      </c>
      <c r="C34" s="601" t="s">
        <v>1727</v>
      </c>
      <c r="D34" s="601" t="s">
        <v>1728</v>
      </c>
      <c r="E34" s="603" t="s">
        <v>1729</v>
      </c>
      <c r="F34" s="604"/>
      <c r="G34" s="605">
        <v>3102752024</v>
      </c>
    </row>
    <row r="35" spans="1:7" ht="71.25" x14ac:dyDescent="0.25">
      <c r="A35" s="718"/>
      <c r="B35" s="600" t="s">
        <v>1730</v>
      </c>
      <c r="C35" s="601" t="s">
        <v>1727</v>
      </c>
      <c r="D35" s="601" t="s">
        <v>1728</v>
      </c>
      <c r="E35" s="603" t="s">
        <v>1731</v>
      </c>
      <c r="F35" s="604"/>
      <c r="G35" s="605">
        <v>3102713582</v>
      </c>
    </row>
    <row r="36" spans="1:7" ht="28.5" x14ac:dyDescent="0.25">
      <c r="A36" s="719"/>
      <c r="B36" s="600" t="s">
        <v>1732</v>
      </c>
      <c r="C36" s="601" t="s">
        <v>1733</v>
      </c>
      <c r="D36" s="601" t="s">
        <v>1728</v>
      </c>
      <c r="E36" s="604" t="s">
        <v>1734</v>
      </c>
      <c r="F36" s="604"/>
      <c r="G36" s="605">
        <v>3102839150</v>
      </c>
    </row>
    <row r="37" spans="1:7" ht="28.5" x14ac:dyDescent="0.25">
      <c r="A37" s="717" t="s">
        <v>1735</v>
      </c>
      <c r="B37" s="600" t="s">
        <v>1736</v>
      </c>
      <c r="C37" s="601" t="s">
        <v>1737</v>
      </c>
      <c r="D37" s="601" t="s">
        <v>1661</v>
      </c>
      <c r="E37" s="603" t="s">
        <v>1738</v>
      </c>
      <c r="F37" s="604"/>
      <c r="G37" s="605">
        <v>3212589869</v>
      </c>
    </row>
    <row r="38" spans="1:7" ht="28.5" x14ac:dyDescent="0.25">
      <c r="A38" s="718"/>
      <c r="B38" s="600" t="s">
        <v>1739</v>
      </c>
      <c r="C38" s="601" t="s">
        <v>1740</v>
      </c>
      <c r="D38" s="601" t="s">
        <v>1661</v>
      </c>
      <c r="E38" s="604" t="s">
        <v>1741</v>
      </c>
      <c r="F38" s="604" t="s">
        <v>1742</v>
      </c>
      <c r="G38" s="605">
        <v>3015456339</v>
      </c>
    </row>
    <row r="39" spans="1:7" ht="28.5" x14ac:dyDescent="0.25">
      <c r="A39" s="718"/>
      <c r="B39" s="600" t="s">
        <v>1743</v>
      </c>
      <c r="C39" s="601" t="s">
        <v>1744</v>
      </c>
      <c r="D39" s="601" t="s">
        <v>1661</v>
      </c>
      <c r="E39" s="604" t="s">
        <v>1745</v>
      </c>
      <c r="F39" s="604"/>
      <c r="G39" s="605">
        <v>3143352940</v>
      </c>
    </row>
    <row r="40" spans="1:7" ht="28.5" x14ac:dyDescent="0.25">
      <c r="A40" s="719"/>
      <c r="B40" s="600" t="s">
        <v>1746</v>
      </c>
      <c r="C40" s="601" t="s">
        <v>1747</v>
      </c>
      <c r="D40" s="601" t="s">
        <v>1616</v>
      </c>
      <c r="E40" s="604" t="s">
        <v>1748</v>
      </c>
      <c r="F40" s="604" t="s">
        <v>1749</v>
      </c>
      <c r="G40" s="605">
        <v>3114440843</v>
      </c>
    </row>
    <row r="41" spans="1:7" ht="28.5" x14ac:dyDescent="0.25">
      <c r="A41" s="717" t="s">
        <v>1750</v>
      </c>
      <c r="B41" s="600" t="s">
        <v>1751</v>
      </c>
      <c r="C41" s="601" t="s">
        <v>1752</v>
      </c>
      <c r="D41" s="601" t="s">
        <v>1661</v>
      </c>
      <c r="E41" s="603" t="s">
        <v>1753</v>
      </c>
      <c r="F41" s="604"/>
      <c r="G41" s="605">
        <v>3002161552</v>
      </c>
    </row>
    <row r="42" spans="1:7" ht="28.5" x14ac:dyDescent="0.25">
      <c r="A42" s="719"/>
      <c r="B42" s="600" t="s">
        <v>1754</v>
      </c>
      <c r="C42" s="601" t="s">
        <v>1740</v>
      </c>
      <c r="D42" s="601" t="s">
        <v>1661</v>
      </c>
      <c r="E42" s="603" t="s">
        <v>1755</v>
      </c>
      <c r="F42" s="604"/>
      <c r="G42" s="605">
        <v>3013594048</v>
      </c>
    </row>
    <row r="43" spans="1:7" x14ac:dyDescent="0.25">
      <c r="A43" s="717" t="s">
        <v>1756</v>
      </c>
      <c r="B43" s="610" t="s">
        <v>1757</v>
      </c>
      <c r="C43" s="610" t="s">
        <v>1758</v>
      </c>
      <c r="D43" s="612" t="s">
        <v>1661</v>
      </c>
      <c r="E43" s="614" t="s">
        <v>1759</v>
      </c>
      <c r="F43" s="613"/>
      <c r="G43" s="615">
        <v>3178939886</v>
      </c>
    </row>
    <row r="44" spans="1:7" ht="28.5" x14ac:dyDescent="0.25">
      <c r="A44" s="718"/>
      <c r="B44" s="600" t="s">
        <v>1760</v>
      </c>
      <c r="C44" s="601" t="s">
        <v>1761</v>
      </c>
      <c r="D44" s="601" t="s">
        <v>1661</v>
      </c>
      <c r="E44" s="603" t="s">
        <v>1762</v>
      </c>
      <c r="F44" s="603" t="s">
        <v>1763</v>
      </c>
      <c r="G44" s="605">
        <v>3123294457</v>
      </c>
    </row>
    <row r="45" spans="1:7" x14ac:dyDescent="0.25">
      <c r="A45" s="719"/>
      <c r="B45" s="610" t="s">
        <v>1764</v>
      </c>
      <c r="C45" s="610" t="s">
        <v>1765</v>
      </c>
      <c r="D45" s="612" t="s">
        <v>1661</v>
      </c>
      <c r="E45" s="614" t="s">
        <v>1766</v>
      </c>
      <c r="F45" s="613"/>
      <c r="G45" s="615"/>
    </row>
    <row r="46" spans="1:7" ht="30" x14ac:dyDescent="0.25">
      <c r="A46" s="717" t="s">
        <v>1767</v>
      </c>
      <c r="B46" s="600" t="s">
        <v>1768</v>
      </c>
      <c r="C46" s="601" t="s">
        <v>1717</v>
      </c>
      <c r="D46" s="601" t="s">
        <v>1661</v>
      </c>
      <c r="E46" s="603" t="s">
        <v>1769</v>
      </c>
      <c r="F46" s="604"/>
      <c r="G46" s="605">
        <v>3194213678</v>
      </c>
    </row>
    <row r="47" spans="1:7" x14ac:dyDescent="0.25">
      <c r="A47" s="718"/>
      <c r="B47" s="610" t="s">
        <v>1770</v>
      </c>
      <c r="C47" s="610" t="s">
        <v>1664</v>
      </c>
      <c r="D47" s="612" t="s">
        <v>1661</v>
      </c>
      <c r="E47" s="614" t="s">
        <v>1771</v>
      </c>
      <c r="F47" s="613"/>
      <c r="G47" s="615">
        <v>3158690080</v>
      </c>
    </row>
    <row r="48" spans="1:7" x14ac:dyDescent="0.25">
      <c r="A48" s="718"/>
      <c r="B48" s="610" t="s">
        <v>1772</v>
      </c>
      <c r="C48" s="610" t="s">
        <v>1773</v>
      </c>
      <c r="D48" s="612" t="s">
        <v>1661</v>
      </c>
      <c r="E48" s="614" t="s">
        <v>1774</v>
      </c>
      <c r="F48" s="613"/>
      <c r="G48" s="615">
        <v>3012890936</v>
      </c>
    </row>
    <row r="49" spans="1:7" x14ac:dyDescent="0.25">
      <c r="A49" s="718"/>
      <c r="B49" s="610" t="s">
        <v>1775</v>
      </c>
      <c r="C49" s="610" t="s">
        <v>1776</v>
      </c>
      <c r="D49" s="612" t="s">
        <v>1661</v>
      </c>
      <c r="E49" s="614" t="s">
        <v>1777</v>
      </c>
      <c r="F49" s="613"/>
      <c r="G49" s="615">
        <v>3107543632</v>
      </c>
    </row>
    <row r="50" spans="1:7" ht="42.75" x14ac:dyDescent="0.25">
      <c r="A50" s="718"/>
      <c r="B50" s="600" t="s">
        <v>1778</v>
      </c>
      <c r="C50" s="601" t="s">
        <v>1779</v>
      </c>
      <c r="D50" s="601" t="s">
        <v>1661</v>
      </c>
      <c r="E50" s="604" t="s">
        <v>1780</v>
      </c>
      <c r="F50" s="604"/>
      <c r="G50" s="605">
        <v>3013399880</v>
      </c>
    </row>
    <row r="51" spans="1:7" ht="28.5" x14ac:dyDescent="0.25">
      <c r="A51" s="718"/>
      <c r="B51" s="600" t="s">
        <v>1781</v>
      </c>
      <c r="C51" s="601" t="s">
        <v>1678</v>
      </c>
      <c r="D51" s="601" t="s">
        <v>1661</v>
      </c>
      <c r="E51" s="604" t="s">
        <v>1777</v>
      </c>
      <c r="F51" s="604" t="s">
        <v>1782</v>
      </c>
      <c r="G51" s="605">
        <v>3143898232</v>
      </c>
    </row>
    <row r="52" spans="1:7" ht="42.75" x14ac:dyDescent="0.25">
      <c r="A52" s="718"/>
      <c r="B52" s="600" t="s">
        <v>1783</v>
      </c>
      <c r="C52" s="601" t="s">
        <v>1784</v>
      </c>
      <c r="D52" s="601" t="s">
        <v>1636</v>
      </c>
      <c r="E52" s="603" t="s">
        <v>1785</v>
      </c>
      <c r="F52" s="604" t="s">
        <v>1786</v>
      </c>
      <c r="G52" s="605">
        <v>3114645243</v>
      </c>
    </row>
    <row r="53" spans="1:7" ht="42.75" x14ac:dyDescent="0.25">
      <c r="A53" s="718"/>
      <c r="B53" s="600" t="s">
        <v>1787</v>
      </c>
      <c r="C53" s="601" t="s">
        <v>1788</v>
      </c>
      <c r="D53" s="601" t="s">
        <v>1789</v>
      </c>
      <c r="E53" s="603" t="s">
        <v>1790</v>
      </c>
      <c r="F53" s="604"/>
      <c r="G53" s="605">
        <v>3002108179</v>
      </c>
    </row>
    <row r="54" spans="1:7" ht="42.75" x14ac:dyDescent="0.25">
      <c r="A54" s="718"/>
      <c r="B54" s="600" t="s">
        <v>1791</v>
      </c>
      <c r="C54" s="601" t="s">
        <v>1792</v>
      </c>
      <c r="D54" s="601" t="s">
        <v>1793</v>
      </c>
      <c r="E54" s="604" t="s">
        <v>1794</v>
      </c>
      <c r="F54" s="604" t="s">
        <v>1795</v>
      </c>
      <c r="G54" s="605">
        <v>3168309204</v>
      </c>
    </row>
    <row r="55" spans="1:7" x14ac:dyDescent="0.25">
      <c r="A55" s="719"/>
      <c r="B55" s="610" t="s">
        <v>1796</v>
      </c>
      <c r="C55" s="610" t="s">
        <v>1797</v>
      </c>
      <c r="D55" s="612" t="s">
        <v>1798</v>
      </c>
      <c r="E55" s="614" t="s">
        <v>1799</v>
      </c>
      <c r="F55" s="613"/>
      <c r="G55" s="615"/>
    </row>
    <row r="56" spans="1:7" ht="42.75" x14ac:dyDescent="0.25">
      <c r="A56" s="617" t="s">
        <v>1800</v>
      </c>
      <c r="B56" s="600" t="s">
        <v>1801</v>
      </c>
      <c r="C56" s="601" t="s">
        <v>1802</v>
      </c>
      <c r="D56" s="601" t="s">
        <v>1636</v>
      </c>
      <c r="E56" s="603" t="s">
        <v>226</v>
      </c>
      <c r="F56" s="604" t="s">
        <v>1803</v>
      </c>
      <c r="G56" s="605">
        <v>3208033895</v>
      </c>
    </row>
    <row r="57" spans="1:7" ht="28.5" x14ac:dyDescent="0.25">
      <c r="A57" s="717" t="s">
        <v>1804</v>
      </c>
      <c r="B57" s="600" t="s">
        <v>1805</v>
      </c>
      <c r="C57" s="601" t="s">
        <v>1806</v>
      </c>
      <c r="D57" s="601" t="s">
        <v>1636</v>
      </c>
      <c r="E57" s="604" t="s">
        <v>1807</v>
      </c>
      <c r="F57" s="604"/>
      <c r="G57" s="605">
        <v>3125256690</v>
      </c>
    </row>
    <row r="58" spans="1:7" ht="28.5" x14ac:dyDescent="0.25">
      <c r="A58" s="719"/>
      <c r="B58" s="600" t="s">
        <v>1808</v>
      </c>
      <c r="C58" s="601" t="s">
        <v>1611</v>
      </c>
      <c r="D58" s="601" t="s">
        <v>1616</v>
      </c>
      <c r="E58" s="603" t="s">
        <v>1809</v>
      </c>
      <c r="F58" s="604"/>
      <c r="G58" s="605">
        <v>3213070047</v>
      </c>
    </row>
    <row r="59" spans="1:7" ht="28.5" x14ac:dyDescent="0.25">
      <c r="A59" s="717" t="s">
        <v>1810</v>
      </c>
      <c r="B59" s="600" t="s">
        <v>1811</v>
      </c>
      <c r="C59" s="601" t="s">
        <v>1812</v>
      </c>
      <c r="D59" s="601" t="s">
        <v>1661</v>
      </c>
      <c r="E59" s="603" t="s">
        <v>1813</v>
      </c>
      <c r="F59" s="604" t="s">
        <v>1814</v>
      </c>
      <c r="G59" s="605">
        <v>3115315297</v>
      </c>
    </row>
    <row r="60" spans="1:7" ht="57" x14ac:dyDescent="0.25">
      <c r="A60" s="718"/>
      <c r="B60" s="600" t="s">
        <v>1815</v>
      </c>
      <c r="C60" s="601" t="s">
        <v>1816</v>
      </c>
      <c r="D60" s="601" t="s">
        <v>1661</v>
      </c>
      <c r="E60" s="604" t="s">
        <v>1817</v>
      </c>
      <c r="F60" s="604" t="s">
        <v>1818</v>
      </c>
      <c r="G60" s="605">
        <v>3002048383</v>
      </c>
    </row>
    <row r="61" spans="1:7" ht="28.5" x14ac:dyDescent="0.25">
      <c r="A61" s="718"/>
      <c r="B61" s="600" t="s">
        <v>1819</v>
      </c>
      <c r="C61" s="601" t="s">
        <v>1820</v>
      </c>
      <c r="D61" s="601" t="s">
        <v>1821</v>
      </c>
      <c r="E61" s="604" t="s">
        <v>1822</v>
      </c>
      <c r="F61" s="604" t="s">
        <v>1823</v>
      </c>
      <c r="G61" s="605">
        <v>3142984823</v>
      </c>
    </row>
    <row r="62" spans="1:7" x14ac:dyDescent="0.25">
      <c r="A62" s="718"/>
      <c r="B62" s="610" t="s">
        <v>1824</v>
      </c>
      <c r="C62" s="610" t="s">
        <v>1825</v>
      </c>
      <c r="D62" s="612" t="s">
        <v>1826</v>
      </c>
      <c r="E62" s="614" t="s">
        <v>1827</v>
      </c>
      <c r="F62" s="613"/>
      <c r="G62" s="615"/>
    </row>
    <row r="63" spans="1:7" ht="85.5" x14ac:dyDescent="0.25">
      <c r="A63" s="718"/>
      <c r="B63" s="610" t="s">
        <v>1828</v>
      </c>
      <c r="C63" s="611" t="s">
        <v>1829</v>
      </c>
      <c r="D63" s="612" t="s">
        <v>1826</v>
      </c>
      <c r="E63" s="614" t="s">
        <v>1830</v>
      </c>
      <c r="F63" s="613"/>
      <c r="G63" s="615">
        <v>3003430413</v>
      </c>
    </row>
    <row r="64" spans="1:7" ht="30" x14ac:dyDescent="0.25">
      <c r="A64" s="719"/>
      <c r="B64" s="610" t="s">
        <v>1831</v>
      </c>
      <c r="C64" s="610" t="s">
        <v>1832</v>
      </c>
      <c r="D64" s="612" t="s">
        <v>1826</v>
      </c>
      <c r="E64" s="614" t="s">
        <v>1833</v>
      </c>
      <c r="F64" s="613"/>
      <c r="G64" s="615"/>
    </row>
    <row r="65" spans="1:7" ht="42.75" x14ac:dyDescent="0.25">
      <c r="A65" s="717" t="s">
        <v>1834</v>
      </c>
      <c r="B65" s="600" t="s">
        <v>1835</v>
      </c>
      <c r="C65" s="601" t="s">
        <v>1836</v>
      </c>
      <c r="D65" s="601" t="s">
        <v>1661</v>
      </c>
      <c r="E65" s="603" t="s">
        <v>1837</v>
      </c>
      <c r="F65" s="604"/>
      <c r="G65" s="605">
        <v>3106731452</v>
      </c>
    </row>
    <row r="66" spans="1:7" ht="28.5" x14ac:dyDescent="0.25">
      <c r="A66" s="718"/>
      <c r="B66" s="600" t="s">
        <v>1838</v>
      </c>
      <c r="C66" s="601" t="s">
        <v>1839</v>
      </c>
      <c r="D66" s="601" t="s">
        <v>1661</v>
      </c>
      <c r="E66" s="602"/>
      <c r="F66" s="604"/>
      <c r="G66" s="605">
        <v>3104853129</v>
      </c>
    </row>
    <row r="67" spans="1:7" ht="28.5" x14ac:dyDescent="0.25">
      <c r="A67" s="718"/>
      <c r="B67" s="600" t="s">
        <v>1840</v>
      </c>
      <c r="C67" s="601" t="s">
        <v>1841</v>
      </c>
      <c r="D67" s="601" t="s">
        <v>1636</v>
      </c>
      <c r="E67" s="603" t="s">
        <v>1842</v>
      </c>
      <c r="F67" s="604" t="s">
        <v>1843</v>
      </c>
      <c r="G67" s="605">
        <v>3118768911</v>
      </c>
    </row>
    <row r="68" spans="1:7" x14ac:dyDescent="0.25">
      <c r="A68" s="718"/>
      <c r="B68" s="610" t="s">
        <v>1844</v>
      </c>
      <c r="C68" s="610" t="s">
        <v>1845</v>
      </c>
      <c r="D68" s="612" t="s">
        <v>1661</v>
      </c>
      <c r="E68" s="614" t="s">
        <v>1846</v>
      </c>
      <c r="F68" s="613"/>
      <c r="G68" s="615">
        <v>3002117463</v>
      </c>
    </row>
    <row r="69" spans="1:7" ht="57" x14ac:dyDescent="0.25">
      <c r="A69" s="718"/>
      <c r="B69" s="600" t="s">
        <v>1847</v>
      </c>
      <c r="C69" s="601" t="s">
        <v>1848</v>
      </c>
      <c r="D69" s="601" t="s">
        <v>1636</v>
      </c>
      <c r="E69" s="604" t="s">
        <v>1843</v>
      </c>
      <c r="F69" s="604"/>
      <c r="G69" s="605">
        <v>3223846972</v>
      </c>
    </row>
    <row r="70" spans="1:7" ht="57" x14ac:dyDescent="0.25">
      <c r="A70" s="718"/>
      <c r="B70" s="600" t="s">
        <v>1849</v>
      </c>
      <c r="C70" s="601" t="s">
        <v>1848</v>
      </c>
      <c r="D70" s="601" t="s">
        <v>1636</v>
      </c>
      <c r="E70" s="604" t="s">
        <v>1843</v>
      </c>
      <c r="F70" s="604"/>
      <c r="G70" s="605">
        <v>3102001435</v>
      </c>
    </row>
    <row r="71" spans="1:7" x14ac:dyDescent="0.25">
      <c r="A71" s="718"/>
      <c r="B71" s="610" t="s">
        <v>1850</v>
      </c>
      <c r="C71" s="610" t="s">
        <v>1851</v>
      </c>
      <c r="D71" s="612" t="s">
        <v>1636</v>
      </c>
      <c r="E71" s="613" t="s">
        <v>1852</v>
      </c>
      <c r="F71" s="613"/>
      <c r="G71" s="615">
        <v>3002626599</v>
      </c>
    </row>
    <row r="72" spans="1:7" x14ac:dyDescent="0.25">
      <c r="A72" s="719"/>
      <c r="B72" s="610" t="s">
        <v>1853</v>
      </c>
      <c r="C72" s="610" t="s">
        <v>1854</v>
      </c>
      <c r="D72" s="612" t="s">
        <v>1636</v>
      </c>
      <c r="E72" s="614" t="s">
        <v>1855</v>
      </c>
      <c r="F72" s="613"/>
      <c r="G72" s="615">
        <v>3144719415</v>
      </c>
    </row>
    <row r="73" spans="1:7" ht="28.5" x14ac:dyDescent="0.25">
      <c r="A73" s="717" t="s">
        <v>1856</v>
      </c>
      <c r="B73" s="600" t="s">
        <v>1857</v>
      </c>
      <c r="C73" s="601" t="s">
        <v>1858</v>
      </c>
      <c r="D73" s="601" t="s">
        <v>1661</v>
      </c>
      <c r="E73" s="603" t="s">
        <v>1859</v>
      </c>
      <c r="F73" s="604"/>
      <c r="G73" s="605">
        <v>3128270550</v>
      </c>
    </row>
    <row r="74" spans="1:7" ht="42.75" x14ac:dyDescent="0.25">
      <c r="A74" s="718"/>
      <c r="B74" s="600" t="s">
        <v>1860</v>
      </c>
      <c r="C74" s="601" t="s">
        <v>1861</v>
      </c>
      <c r="D74" s="601" t="s">
        <v>1661</v>
      </c>
      <c r="E74" s="603" t="s">
        <v>1862</v>
      </c>
      <c r="F74" s="604"/>
      <c r="G74" s="605">
        <v>3164696967</v>
      </c>
    </row>
    <row r="75" spans="1:7" ht="57" x14ac:dyDescent="0.25">
      <c r="A75" s="718"/>
      <c r="B75" s="600" t="s">
        <v>1863</v>
      </c>
      <c r="C75" s="601" t="s">
        <v>1864</v>
      </c>
      <c r="D75" s="601" t="s">
        <v>1793</v>
      </c>
      <c r="E75" s="603" t="s">
        <v>1865</v>
      </c>
      <c r="F75" s="604"/>
      <c r="G75" s="605">
        <v>3208999436</v>
      </c>
    </row>
    <row r="76" spans="1:7" ht="42.75" x14ac:dyDescent="0.25">
      <c r="A76" s="718"/>
      <c r="B76" s="600" t="s">
        <v>1866</v>
      </c>
      <c r="C76" s="601" t="s">
        <v>1867</v>
      </c>
      <c r="D76" s="601" t="s">
        <v>1661</v>
      </c>
      <c r="E76" s="604" t="s">
        <v>1868</v>
      </c>
      <c r="F76" s="604" t="s">
        <v>1869</v>
      </c>
      <c r="G76" s="605">
        <v>3204148858</v>
      </c>
    </row>
    <row r="77" spans="1:7" ht="28.5" x14ac:dyDescent="0.25">
      <c r="A77" s="718"/>
      <c r="B77" s="600" t="s">
        <v>1870</v>
      </c>
      <c r="C77" s="601" t="s">
        <v>1871</v>
      </c>
      <c r="D77" s="601" t="s">
        <v>1826</v>
      </c>
      <c r="E77" s="604" t="s">
        <v>1872</v>
      </c>
      <c r="F77" s="604"/>
      <c r="G77" s="605">
        <v>3213727011</v>
      </c>
    </row>
    <row r="78" spans="1:7" ht="28.5" x14ac:dyDescent="0.25">
      <c r="A78" s="718"/>
      <c r="B78" s="600" t="s">
        <v>1873</v>
      </c>
      <c r="C78" s="601" t="s">
        <v>1874</v>
      </c>
      <c r="D78" s="601" t="s">
        <v>1661</v>
      </c>
      <c r="E78" s="604" t="s">
        <v>1875</v>
      </c>
      <c r="F78" s="604" t="s">
        <v>1876</v>
      </c>
      <c r="G78" s="605" t="s">
        <v>1877</v>
      </c>
    </row>
    <row r="79" spans="1:7" ht="28.5" x14ac:dyDescent="0.25">
      <c r="A79" s="719"/>
      <c r="B79" s="600" t="s">
        <v>1878</v>
      </c>
      <c r="C79" s="601" t="s">
        <v>1874</v>
      </c>
      <c r="D79" s="601" t="s">
        <v>1826</v>
      </c>
      <c r="E79" s="604" t="s">
        <v>1879</v>
      </c>
      <c r="F79" s="604" t="s">
        <v>1880</v>
      </c>
      <c r="G79" s="605">
        <v>3112583894</v>
      </c>
    </row>
  </sheetData>
  <mergeCells count="18">
    <mergeCell ref="A1:G1"/>
    <mergeCell ref="A3:A4"/>
    <mergeCell ref="A5:A12"/>
    <mergeCell ref="A13:A14"/>
    <mergeCell ref="A15:A17"/>
    <mergeCell ref="A18:A21"/>
    <mergeCell ref="A22:A25"/>
    <mergeCell ref="A26:A30"/>
    <mergeCell ref="A31:A33"/>
    <mergeCell ref="A34:A36"/>
    <mergeCell ref="A59:A64"/>
    <mergeCell ref="A65:A72"/>
    <mergeCell ref="A73:A79"/>
    <mergeCell ref="A37:A40"/>
    <mergeCell ref="A41:A42"/>
    <mergeCell ref="A43:A45"/>
    <mergeCell ref="A46:A55"/>
    <mergeCell ref="A57:A58"/>
  </mergeCells>
  <hyperlinks>
    <hyperlink ref="E3" r:id="rId1" display="mailto:sandy.alfonso@ibero.edu.co" xr:uid="{42266497-3CD1-4768-BB90-829E43C3092A}"/>
    <hyperlink ref="E5" r:id="rId2" display="mailto:pruiz2@areandina.edu.co" xr:uid="{E5B14F49-CA38-4A65-BDBF-B77EE0244D03}"/>
    <hyperlink ref="E6" r:id="rId3" display="mailto:lmartinez294@areandina.edu.co" xr:uid="{91375324-AF32-4FB7-8F7D-8B8797FCD743}"/>
    <hyperlink ref="E7" r:id="rId4" display="mailto:ccastiblanco4@areandina.edu.co" xr:uid="{6BBC0E14-B7F2-462B-942A-864DBC9A0C25}"/>
    <hyperlink ref="E8" r:id="rId5" display="mailto:biromero@areandina.edu.co" xr:uid="{0DA01976-FD6F-49E5-ADDD-0A8C4A37C0AD}"/>
    <hyperlink ref="E10" r:id="rId6" display="mailto:practicasenfermeria@areandina.edu.co" xr:uid="{F35344E6-72A8-4547-AE2A-724101BECCC4}"/>
    <hyperlink ref="F11" r:id="rId7" display="mailto:practicasradiobta@areandina.edu.co" xr:uid="{D70C8D3B-7A7D-44F4-A73D-05A67804DA80}"/>
    <hyperlink ref="E12" r:id="rId8" display="mailto:dforero41@areandina.edu.co" xr:uid="{17433F8D-C9FF-43B7-B79B-D2493F538EF4}"/>
    <hyperlink ref="E13" r:id="rId9" display="mailto:convenios.institucionales@fucsalud.edu.co" xr:uid="{6FF9AA42-F9EA-406A-80F8-ECC521271E0E}"/>
    <hyperlink ref="E15" r:id="rId10" display="mailto:olsuarezro@unisanitas.edu.co" xr:uid="{ACE098EA-F16F-488C-86D8-6020F2DE02E4}"/>
    <hyperlink ref="E18" r:id="rId11" display="mailto:clara.benavides@sanmartin.edu.co" xr:uid="{F24EE9E9-669E-40BC-900F-746B14AB6415}"/>
    <hyperlink ref="E19" r:id="rId12" display="mailto:clinicas.medicinabogota@sanmartin.edu.co" xr:uid="{174427D9-5734-4C06-AD45-AF2CED3159A8}"/>
    <hyperlink ref="E20" r:id="rId13" display="mailto:clinicas.medicinabogota@sanmartin.edu.co" xr:uid="{05AE50DB-8DEB-48A7-B370-BBBF1EAAB78A}"/>
    <hyperlink ref="E22" r:id="rId14" display="mailto:internado.medicina@uan.edu.co" xr:uid="{F5DEBB84-49CC-4DDE-A8EA-7CF221E22ADC}"/>
    <hyperlink ref="E25" r:id="rId15" display="mailto:coordinador.practicas.enfermeria@uan.edu.co" xr:uid="{A6FF140A-6244-4142-B4A8-0CA48F2997A8}"/>
    <hyperlink ref="E26" r:id="rId16" display="mailto:jomongui@udca.edu.co" xr:uid="{302B0D20-DD90-4DDC-A265-D8446DE4766F}"/>
    <hyperlink ref="E27" r:id="rId17" display="mailto:rferrer.s@udca.edu.co" xr:uid="{79115ACB-E5AD-4879-9FBA-7CEBDC28A20A}"/>
    <hyperlink ref="E30" r:id="rId18" display="mailto:ndiazc@udca.edu.co" xr:uid="{B82F0A83-6A1C-46DB-A346-2FFD42BAA042}"/>
    <hyperlink ref="E31" r:id="rId19" display="mailto:sandra.charryc@ucc.edu.co" xr:uid="{B91D6F20-8EB6-4702-98A5-D593558D942E}"/>
    <hyperlink ref="E32" r:id="rId20" display="mailto:martha.lopez@ucc.edu.co" xr:uid="{4F7E7A48-A2F9-46C7-A326-D0918F25A850}"/>
    <hyperlink ref="E33" r:id="rId21" display="mailto:katherine.gomezgue@campusucc.edu.co" xr:uid="{61F077C3-5BD1-43EE-9F8D-D8C41145EA6B}"/>
    <hyperlink ref="E34" r:id="rId22" display="mailto:yduartet@unicolmayor.edu.co" xr:uid="{DFD058E9-610C-423A-AFB3-30621CC73AE8}"/>
    <hyperlink ref="E35" r:id="rId23" display="mailto:oylopez@unicolmayor.edu.co" xr:uid="{9A9E508A-78C0-4302-A280-6C9B15DF03D8}"/>
    <hyperlink ref="E37" r:id="rId24" display="mailto:margin.martinez@urosario.edu.co" xr:uid="{14A8755D-2191-481D-88B9-4FDBF7159B42}"/>
    <hyperlink ref="E41" r:id="rId25" display="mailto:maria.maldonado5@unisabana.edu.co" xr:uid="{B856D992-9FEF-4F5E-ABBF-468BD7FA1EFD}"/>
    <hyperlink ref="E42" r:id="rId26" display="mailto:juan.martinez20@unisabana.edu.co" xr:uid="{380AB01F-24E6-4DA4-B6B6-070A0899362E}"/>
    <hyperlink ref="E43" r:id="rId27" display="mailto:d.vivasg@uniandes.edu.co" xr:uid="{4F3A4683-1FFC-4968-BEFC-A0424A425B5A}"/>
    <hyperlink ref="E44" r:id="rId28" display="mailto:mc.olartev@uniandes.edu.co" xr:uid="{64B1EB7C-BF4E-44C8-B1E6-F276DB76876F}"/>
    <hyperlink ref="F44" r:id="rId29" display="mailto:pregradomedicina@uniandes.edu.co" xr:uid="{AD781B1B-B459-4746-882C-729A8A8DCE4E}"/>
    <hyperlink ref="E45" r:id="rId30" display="mailto:pj.cortes@uniandes.edu.co" xr:uid="{E1987548-63A4-4B3F-8E46-4F7B938DE6E1}"/>
    <hyperlink ref="E46" r:id="rId31" display="mailto:docenciaserviciomedicina@unbosque.edu.co" xr:uid="{81BEBCF7-57A9-4F3B-AA10-12A7D13D17A6}"/>
    <hyperlink ref="E47" r:id="rId32" display="mailto:internadomedicina@unbosque.edu.co" xr:uid="{B455ADB9-B4DF-41DA-83E3-8EFF71C3E145}"/>
    <hyperlink ref="E48" r:id="rId33" display="mailto:reyessilvana@unbosque.edu.co" xr:uid="{E531D664-694F-448D-8EF6-A35C3B18ECD2}"/>
    <hyperlink ref="E49" r:id="rId34" display="mailto:biomed.clinicas@unbosque.edu.co" xr:uid="{D9187FFB-C6F2-4162-94DA-629181E14A60}"/>
    <hyperlink ref="E52" r:id="rId35" display="mailto:cbonillac@unbosque.edu.co" xr:uid="{6F4CE2B4-DD44-4567-A969-33B02109DD68}"/>
    <hyperlink ref="E53" r:id="rId36" display="mailto:prac.profesionalesqf@unbosque.edu.co" xr:uid="{747FF7A2-685A-4F62-93EE-21DD49B66BB3}"/>
    <hyperlink ref="E55" r:id="rId37" display="mailto:coordinacionpracticaiqx@unbosque.edu.co" xr:uid="{A49187A0-373F-456E-8A9B-521B662A9A46}"/>
    <hyperlink ref="E56" r:id="rId38" display="mailto:decanatura.ciencias.salud@ecci.edu.co" xr:uid="{C8A49DD0-0BE4-4AE0-854F-34786874A9A1}"/>
    <hyperlink ref="E58" r:id="rId39" display="mailto:practicas.fisio@umb.edu.co" xr:uid="{9BF63824-3EC1-49CE-A986-CB7D76BA2326}"/>
    <hyperlink ref="E59" r:id="rId40" display="mailto:medicina@unimilitar.edu.co" xr:uid="{C50EE8D4-1196-40ED-8E52-9F988829A521}"/>
    <hyperlink ref="E62" r:id="rId41" display="mailto:post.medicina@unimilitar.edu.co" xr:uid="{C20180E4-396F-4C9C-AB7D-D2BA32363405}"/>
    <hyperlink ref="E63" r:id="rId42" display="mailto:coordinacion.posmedicoquirurgicas@unimilitar.edu.co" xr:uid="{999487F8-7BD2-40AE-9973-4FACBCBB171E}"/>
    <hyperlink ref="E64" r:id="rId43" display="mailto:coordinacion.posoncologicas@unimilitar.edu.co" xr:uid="{2CFE3846-4D64-46D8-9E79-C9FC92486116}"/>
    <hyperlink ref="E65" r:id="rId44" display="mailto:docenciaq_fmbog@unal.edu.co" xr:uid="{E4E3DB5E-2565-41DE-AF9A-F5D63AB41A68}"/>
    <hyperlink ref="E67" r:id="rId45" display="mailto:viceacade_febog@unal.edu.co" xr:uid="{63FB65A3-2BC3-4BD0-9D8C-4C58E0E0AB45}"/>
    <hyperlink ref="E68" r:id="rId46" display="mailto:internado_fmbog@unal.edu.co" xr:uid="{55D615F9-FF28-485B-B52E-2923DF03EED9}"/>
    <hyperlink ref="E72" r:id="rId47" display="mailto:apdocser_febog@unal.edu.co" xr:uid="{D554A83F-4A6D-4CA5-9D4A-1B855F04456A}"/>
    <hyperlink ref="E73" r:id="rId48" display="mailto:docencia-servicio@javeriana.edu.co" xr:uid="{4CEC624C-1AE5-4FF5-A678-D0CDBA44689D}"/>
    <hyperlink ref="E74" r:id="rId49" display="mailto:botiam@javeriana.edu.co" xr:uid="{AF77A4FA-F87E-45B3-A088-87B4BA1E6F02}"/>
    <hyperlink ref="E75" r:id="rId50" display="mailto:bonillac@javeriana.edu.co" xr:uid="{791F7700-1D44-4CF0-9226-636FC2BB8DF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BC422"/>
  <sheetViews>
    <sheetView topLeftCell="H15" workbookViewId="0">
      <selection activeCell="M29" sqref="M29"/>
    </sheetView>
  </sheetViews>
  <sheetFormatPr baseColWidth="10" defaultColWidth="9.140625" defaultRowHeight="14.25" x14ac:dyDescent="0.2"/>
  <cols>
    <col min="1" max="1" width="5.7109375" style="56" customWidth="1"/>
    <col min="2" max="2" width="32.7109375" style="133" customWidth="1"/>
    <col min="3" max="3" width="14.7109375" style="84" customWidth="1"/>
    <col min="4" max="5" width="6.7109375" style="84" customWidth="1"/>
    <col min="6" max="6" width="16.7109375" style="84" customWidth="1"/>
    <col min="7" max="7" width="10.7109375" style="84" customWidth="1"/>
    <col min="8" max="8" width="45.7109375" style="84" customWidth="1"/>
    <col min="9" max="9" width="27.7109375" style="84" customWidth="1"/>
    <col min="10" max="10" width="18.7109375" style="135" customWidth="1"/>
    <col min="11" max="11" width="24.7109375" style="135" customWidth="1"/>
    <col min="12" max="13" width="12.7109375" style="84" customWidth="1"/>
    <col min="14" max="14" width="31.7109375" style="84" customWidth="1"/>
    <col min="15" max="15" width="24.7109375" style="84" customWidth="1"/>
    <col min="16" max="16" width="21.7109375" style="84" customWidth="1"/>
    <col min="17" max="17" width="37.7109375" style="84" customWidth="1"/>
    <col min="18" max="18" width="40.7109375" style="133" customWidth="1"/>
    <col min="19" max="19" width="26.7109375" style="84" customWidth="1"/>
    <col min="20" max="20" width="21.7109375" style="54" customWidth="1"/>
    <col min="21" max="258" width="9.140625" style="54"/>
    <col min="259" max="259" width="5" style="54" customWidth="1"/>
    <col min="260" max="260" width="32" style="54" bestFit="1" customWidth="1"/>
    <col min="261" max="261" width="14" style="54" customWidth="1"/>
    <col min="262" max="262" width="7.7109375" style="54" bestFit="1" customWidth="1"/>
    <col min="263" max="263" width="10.140625" style="54" customWidth="1"/>
    <col min="264" max="264" width="7.7109375" style="54" customWidth="1"/>
    <col min="265" max="265" width="33.140625" style="54" customWidth="1"/>
    <col min="266" max="266" width="27.28515625" style="54" customWidth="1"/>
    <col min="267" max="267" width="19.5703125" style="54" customWidth="1"/>
    <col min="268" max="268" width="24.85546875" style="54" customWidth="1"/>
    <col min="269" max="269" width="11.7109375" style="54" customWidth="1"/>
    <col min="270" max="270" width="30.85546875" style="54" customWidth="1"/>
    <col min="271" max="271" width="24.140625" style="54" customWidth="1"/>
    <col min="272" max="272" width="17.5703125" style="54" customWidth="1"/>
    <col min="273" max="273" width="37.7109375" style="54" customWidth="1"/>
    <col min="274" max="274" width="37.42578125" style="54" bestFit="1" customWidth="1"/>
    <col min="275" max="275" width="26.5703125" style="54" customWidth="1"/>
    <col min="276" max="514" width="9.140625" style="54"/>
    <col min="515" max="515" width="5" style="54" customWidth="1"/>
    <col min="516" max="516" width="32" style="54" bestFit="1" customWidth="1"/>
    <col min="517" max="517" width="14" style="54" customWidth="1"/>
    <col min="518" max="518" width="7.7109375" style="54" bestFit="1" customWidth="1"/>
    <col min="519" max="519" width="10.140625" style="54" customWidth="1"/>
    <col min="520" max="520" width="7.7109375" style="54" customWidth="1"/>
    <col min="521" max="521" width="33.140625" style="54" customWidth="1"/>
    <col min="522" max="522" width="27.28515625" style="54" customWidth="1"/>
    <col min="523" max="523" width="19.5703125" style="54" customWidth="1"/>
    <col min="524" max="524" width="24.85546875" style="54" customWidth="1"/>
    <col min="525" max="525" width="11.7109375" style="54" customWidth="1"/>
    <col min="526" max="526" width="30.85546875" style="54" customWidth="1"/>
    <col min="527" max="527" width="24.140625" style="54" customWidth="1"/>
    <col min="528" max="528" width="17.5703125" style="54" customWidth="1"/>
    <col min="529" max="529" width="37.7109375" style="54" customWidth="1"/>
    <col min="530" max="530" width="37.42578125" style="54" bestFit="1" customWidth="1"/>
    <col min="531" max="531" width="26.5703125" style="54" customWidth="1"/>
    <col min="532" max="770" width="9.140625" style="54"/>
    <col min="771" max="771" width="5" style="54" customWidth="1"/>
    <col min="772" max="772" width="32" style="54" bestFit="1" customWidth="1"/>
    <col min="773" max="773" width="14" style="54" customWidth="1"/>
    <col min="774" max="774" width="7.7109375" style="54" bestFit="1" customWidth="1"/>
    <col min="775" max="775" width="10.140625" style="54" customWidth="1"/>
    <col min="776" max="776" width="7.7109375" style="54" customWidth="1"/>
    <col min="777" max="777" width="33.140625" style="54" customWidth="1"/>
    <col min="778" max="778" width="27.28515625" style="54" customWidth="1"/>
    <col min="779" max="779" width="19.5703125" style="54" customWidth="1"/>
    <col min="780" max="780" width="24.85546875" style="54" customWidth="1"/>
    <col min="781" max="781" width="11.7109375" style="54" customWidth="1"/>
    <col min="782" max="782" width="30.85546875" style="54" customWidth="1"/>
    <col min="783" max="783" width="24.140625" style="54" customWidth="1"/>
    <col min="784" max="784" width="17.5703125" style="54" customWidth="1"/>
    <col min="785" max="785" width="37.7109375" style="54" customWidth="1"/>
    <col min="786" max="786" width="37.42578125" style="54" bestFit="1" customWidth="1"/>
    <col min="787" max="787" width="26.5703125" style="54" customWidth="1"/>
    <col min="788" max="1026" width="9.140625" style="54"/>
    <col min="1027" max="1027" width="5" style="54" customWidth="1"/>
    <col min="1028" max="1028" width="32" style="54" bestFit="1" customWidth="1"/>
    <col min="1029" max="1029" width="14" style="54" customWidth="1"/>
    <col min="1030" max="1030" width="7.7109375" style="54" bestFit="1" customWidth="1"/>
    <col min="1031" max="1031" width="10.140625" style="54" customWidth="1"/>
    <col min="1032" max="1032" width="7.7109375" style="54" customWidth="1"/>
    <col min="1033" max="1033" width="33.140625" style="54" customWidth="1"/>
    <col min="1034" max="1034" width="27.28515625" style="54" customWidth="1"/>
    <col min="1035" max="1035" width="19.5703125" style="54" customWidth="1"/>
    <col min="1036" max="1036" width="24.85546875" style="54" customWidth="1"/>
    <col min="1037" max="1037" width="11.7109375" style="54" customWidth="1"/>
    <col min="1038" max="1038" width="30.85546875" style="54" customWidth="1"/>
    <col min="1039" max="1039" width="24.140625" style="54" customWidth="1"/>
    <col min="1040" max="1040" width="17.5703125" style="54" customWidth="1"/>
    <col min="1041" max="1041" width="37.7109375" style="54" customWidth="1"/>
    <col min="1042" max="1042" width="37.42578125" style="54" bestFit="1" customWidth="1"/>
    <col min="1043" max="1043" width="26.5703125" style="54" customWidth="1"/>
    <col min="1044" max="1282" width="9.140625" style="54"/>
    <col min="1283" max="1283" width="5" style="54" customWidth="1"/>
    <col min="1284" max="1284" width="32" style="54" bestFit="1" customWidth="1"/>
    <col min="1285" max="1285" width="14" style="54" customWidth="1"/>
    <col min="1286" max="1286" width="7.7109375" style="54" bestFit="1" customWidth="1"/>
    <col min="1287" max="1287" width="10.140625" style="54" customWidth="1"/>
    <col min="1288" max="1288" width="7.7109375" style="54" customWidth="1"/>
    <col min="1289" max="1289" width="33.140625" style="54" customWidth="1"/>
    <col min="1290" max="1290" width="27.28515625" style="54" customWidth="1"/>
    <col min="1291" max="1291" width="19.5703125" style="54" customWidth="1"/>
    <col min="1292" max="1292" width="24.85546875" style="54" customWidth="1"/>
    <col min="1293" max="1293" width="11.7109375" style="54" customWidth="1"/>
    <col min="1294" max="1294" width="30.85546875" style="54" customWidth="1"/>
    <col min="1295" max="1295" width="24.140625" style="54" customWidth="1"/>
    <col min="1296" max="1296" width="17.5703125" style="54" customWidth="1"/>
    <col min="1297" max="1297" width="37.7109375" style="54" customWidth="1"/>
    <col min="1298" max="1298" width="37.42578125" style="54" bestFit="1" customWidth="1"/>
    <col min="1299" max="1299" width="26.5703125" style="54" customWidth="1"/>
    <col min="1300" max="1538" width="9.140625" style="54"/>
    <col min="1539" max="1539" width="5" style="54" customWidth="1"/>
    <col min="1540" max="1540" width="32" style="54" bestFit="1" customWidth="1"/>
    <col min="1541" max="1541" width="14" style="54" customWidth="1"/>
    <col min="1542" max="1542" width="7.7109375" style="54" bestFit="1" customWidth="1"/>
    <col min="1543" max="1543" width="10.140625" style="54" customWidth="1"/>
    <col min="1544" max="1544" width="7.7109375" style="54" customWidth="1"/>
    <col min="1545" max="1545" width="33.140625" style="54" customWidth="1"/>
    <col min="1546" max="1546" width="27.28515625" style="54" customWidth="1"/>
    <col min="1547" max="1547" width="19.5703125" style="54" customWidth="1"/>
    <col min="1548" max="1548" width="24.85546875" style="54" customWidth="1"/>
    <col min="1549" max="1549" width="11.7109375" style="54" customWidth="1"/>
    <col min="1550" max="1550" width="30.85546875" style="54" customWidth="1"/>
    <col min="1551" max="1551" width="24.140625" style="54" customWidth="1"/>
    <col min="1552" max="1552" width="17.5703125" style="54" customWidth="1"/>
    <col min="1553" max="1553" width="37.7109375" style="54" customWidth="1"/>
    <col min="1554" max="1554" width="37.42578125" style="54" bestFit="1" customWidth="1"/>
    <col min="1555" max="1555" width="26.5703125" style="54" customWidth="1"/>
    <col min="1556" max="1794" width="9.140625" style="54"/>
    <col min="1795" max="1795" width="5" style="54" customWidth="1"/>
    <col min="1796" max="1796" width="32" style="54" bestFit="1" customWidth="1"/>
    <col min="1797" max="1797" width="14" style="54" customWidth="1"/>
    <col min="1798" max="1798" width="7.7109375" style="54" bestFit="1" customWidth="1"/>
    <col min="1799" max="1799" width="10.140625" style="54" customWidth="1"/>
    <col min="1800" max="1800" width="7.7109375" style="54" customWidth="1"/>
    <col min="1801" max="1801" width="33.140625" style="54" customWidth="1"/>
    <col min="1802" max="1802" width="27.28515625" style="54" customWidth="1"/>
    <col min="1803" max="1803" width="19.5703125" style="54" customWidth="1"/>
    <col min="1804" max="1804" width="24.85546875" style="54" customWidth="1"/>
    <col min="1805" max="1805" width="11.7109375" style="54" customWidth="1"/>
    <col min="1806" max="1806" width="30.85546875" style="54" customWidth="1"/>
    <col min="1807" max="1807" width="24.140625" style="54" customWidth="1"/>
    <col min="1808" max="1808" width="17.5703125" style="54" customWidth="1"/>
    <col min="1809" max="1809" width="37.7109375" style="54" customWidth="1"/>
    <col min="1810" max="1810" width="37.42578125" style="54" bestFit="1" customWidth="1"/>
    <col min="1811" max="1811" width="26.5703125" style="54" customWidth="1"/>
    <col min="1812" max="2050" width="9.140625" style="54"/>
    <col min="2051" max="2051" width="5" style="54" customWidth="1"/>
    <col min="2052" max="2052" width="32" style="54" bestFit="1" customWidth="1"/>
    <col min="2053" max="2053" width="14" style="54" customWidth="1"/>
    <col min="2054" max="2054" width="7.7109375" style="54" bestFit="1" customWidth="1"/>
    <col min="2055" max="2055" width="10.140625" style="54" customWidth="1"/>
    <col min="2056" max="2056" width="7.7109375" style="54" customWidth="1"/>
    <col min="2057" max="2057" width="33.140625" style="54" customWidth="1"/>
    <col min="2058" max="2058" width="27.28515625" style="54" customWidth="1"/>
    <col min="2059" max="2059" width="19.5703125" style="54" customWidth="1"/>
    <col min="2060" max="2060" width="24.85546875" style="54" customWidth="1"/>
    <col min="2061" max="2061" width="11.7109375" style="54" customWidth="1"/>
    <col min="2062" max="2062" width="30.85546875" style="54" customWidth="1"/>
    <col min="2063" max="2063" width="24.140625" style="54" customWidth="1"/>
    <col min="2064" max="2064" width="17.5703125" style="54" customWidth="1"/>
    <col min="2065" max="2065" width="37.7109375" style="54" customWidth="1"/>
    <col min="2066" max="2066" width="37.42578125" style="54" bestFit="1" customWidth="1"/>
    <col min="2067" max="2067" width="26.5703125" style="54" customWidth="1"/>
    <col min="2068" max="2306" width="9.140625" style="54"/>
    <col min="2307" max="2307" width="5" style="54" customWidth="1"/>
    <col min="2308" max="2308" width="32" style="54" bestFit="1" customWidth="1"/>
    <col min="2309" max="2309" width="14" style="54" customWidth="1"/>
    <col min="2310" max="2310" width="7.7109375" style="54" bestFit="1" customWidth="1"/>
    <col min="2311" max="2311" width="10.140625" style="54" customWidth="1"/>
    <col min="2312" max="2312" width="7.7109375" style="54" customWidth="1"/>
    <col min="2313" max="2313" width="33.140625" style="54" customWidth="1"/>
    <col min="2314" max="2314" width="27.28515625" style="54" customWidth="1"/>
    <col min="2315" max="2315" width="19.5703125" style="54" customWidth="1"/>
    <col min="2316" max="2316" width="24.85546875" style="54" customWidth="1"/>
    <col min="2317" max="2317" width="11.7109375" style="54" customWidth="1"/>
    <col min="2318" max="2318" width="30.85546875" style="54" customWidth="1"/>
    <col min="2319" max="2319" width="24.140625" style="54" customWidth="1"/>
    <col min="2320" max="2320" width="17.5703125" style="54" customWidth="1"/>
    <col min="2321" max="2321" width="37.7109375" style="54" customWidth="1"/>
    <col min="2322" max="2322" width="37.42578125" style="54" bestFit="1" customWidth="1"/>
    <col min="2323" max="2323" width="26.5703125" style="54" customWidth="1"/>
    <col min="2324" max="2562" width="9.140625" style="54"/>
    <col min="2563" max="2563" width="5" style="54" customWidth="1"/>
    <col min="2564" max="2564" width="32" style="54" bestFit="1" customWidth="1"/>
    <col min="2565" max="2565" width="14" style="54" customWidth="1"/>
    <col min="2566" max="2566" width="7.7109375" style="54" bestFit="1" customWidth="1"/>
    <col min="2567" max="2567" width="10.140625" style="54" customWidth="1"/>
    <col min="2568" max="2568" width="7.7109375" style="54" customWidth="1"/>
    <col min="2569" max="2569" width="33.140625" style="54" customWidth="1"/>
    <col min="2570" max="2570" width="27.28515625" style="54" customWidth="1"/>
    <col min="2571" max="2571" width="19.5703125" style="54" customWidth="1"/>
    <col min="2572" max="2572" width="24.85546875" style="54" customWidth="1"/>
    <col min="2573" max="2573" width="11.7109375" style="54" customWidth="1"/>
    <col min="2574" max="2574" width="30.85546875" style="54" customWidth="1"/>
    <col min="2575" max="2575" width="24.140625" style="54" customWidth="1"/>
    <col min="2576" max="2576" width="17.5703125" style="54" customWidth="1"/>
    <col min="2577" max="2577" width="37.7109375" style="54" customWidth="1"/>
    <col min="2578" max="2578" width="37.42578125" style="54" bestFit="1" customWidth="1"/>
    <col min="2579" max="2579" width="26.5703125" style="54" customWidth="1"/>
    <col min="2580" max="2818" width="9.140625" style="54"/>
    <col min="2819" max="2819" width="5" style="54" customWidth="1"/>
    <col min="2820" max="2820" width="32" style="54" bestFit="1" customWidth="1"/>
    <col min="2821" max="2821" width="14" style="54" customWidth="1"/>
    <col min="2822" max="2822" width="7.7109375" style="54" bestFit="1" customWidth="1"/>
    <col min="2823" max="2823" width="10.140625" style="54" customWidth="1"/>
    <col min="2824" max="2824" width="7.7109375" style="54" customWidth="1"/>
    <col min="2825" max="2825" width="33.140625" style="54" customWidth="1"/>
    <col min="2826" max="2826" width="27.28515625" style="54" customWidth="1"/>
    <col min="2827" max="2827" width="19.5703125" style="54" customWidth="1"/>
    <col min="2828" max="2828" width="24.85546875" style="54" customWidth="1"/>
    <col min="2829" max="2829" width="11.7109375" style="54" customWidth="1"/>
    <col min="2830" max="2830" width="30.85546875" style="54" customWidth="1"/>
    <col min="2831" max="2831" width="24.140625" style="54" customWidth="1"/>
    <col min="2832" max="2832" width="17.5703125" style="54" customWidth="1"/>
    <col min="2833" max="2833" width="37.7109375" style="54" customWidth="1"/>
    <col min="2834" max="2834" width="37.42578125" style="54" bestFit="1" customWidth="1"/>
    <col min="2835" max="2835" width="26.5703125" style="54" customWidth="1"/>
    <col min="2836" max="3074" width="9.140625" style="54"/>
    <col min="3075" max="3075" width="5" style="54" customWidth="1"/>
    <col min="3076" max="3076" width="32" style="54" bestFit="1" customWidth="1"/>
    <col min="3077" max="3077" width="14" style="54" customWidth="1"/>
    <col min="3078" max="3078" width="7.7109375" style="54" bestFit="1" customWidth="1"/>
    <col min="3079" max="3079" width="10.140625" style="54" customWidth="1"/>
    <col min="3080" max="3080" width="7.7109375" style="54" customWidth="1"/>
    <col min="3081" max="3081" width="33.140625" style="54" customWidth="1"/>
    <col min="3082" max="3082" width="27.28515625" style="54" customWidth="1"/>
    <col min="3083" max="3083" width="19.5703125" style="54" customWidth="1"/>
    <col min="3084" max="3084" width="24.85546875" style="54" customWidth="1"/>
    <col min="3085" max="3085" width="11.7109375" style="54" customWidth="1"/>
    <col min="3086" max="3086" width="30.85546875" style="54" customWidth="1"/>
    <col min="3087" max="3087" width="24.140625" style="54" customWidth="1"/>
    <col min="3088" max="3088" width="17.5703125" style="54" customWidth="1"/>
    <col min="3089" max="3089" width="37.7109375" style="54" customWidth="1"/>
    <col min="3090" max="3090" width="37.42578125" style="54" bestFit="1" customWidth="1"/>
    <col min="3091" max="3091" width="26.5703125" style="54" customWidth="1"/>
    <col min="3092" max="3330" width="9.140625" style="54"/>
    <col min="3331" max="3331" width="5" style="54" customWidth="1"/>
    <col min="3332" max="3332" width="32" style="54" bestFit="1" customWidth="1"/>
    <col min="3333" max="3333" width="14" style="54" customWidth="1"/>
    <col min="3334" max="3334" width="7.7109375" style="54" bestFit="1" customWidth="1"/>
    <col min="3335" max="3335" width="10.140625" style="54" customWidth="1"/>
    <col min="3336" max="3336" width="7.7109375" style="54" customWidth="1"/>
    <col min="3337" max="3337" width="33.140625" style="54" customWidth="1"/>
    <col min="3338" max="3338" width="27.28515625" style="54" customWidth="1"/>
    <col min="3339" max="3339" width="19.5703125" style="54" customWidth="1"/>
    <col min="3340" max="3340" width="24.85546875" style="54" customWidth="1"/>
    <col min="3341" max="3341" width="11.7109375" style="54" customWidth="1"/>
    <col min="3342" max="3342" width="30.85546875" style="54" customWidth="1"/>
    <col min="3343" max="3343" width="24.140625" style="54" customWidth="1"/>
    <col min="3344" max="3344" width="17.5703125" style="54" customWidth="1"/>
    <col min="3345" max="3345" width="37.7109375" style="54" customWidth="1"/>
    <col min="3346" max="3346" width="37.42578125" style="54" bestFit="1" customWidth="1"/>
    <col min="3347" max="3347" width="26.5703125" style="54" customWidth="1"/>
    <col min="3348" max="3586" width="9.140625" style="54"/>
    <col min="3587" max="3587" width="5" style="54" customWidth="1"/>
    <col min="3588" max="3588" width="32" style="54" bestFit="1" customWidth="1"/>
    <col min="3589" max="3589" width="14" style="54" customWidth="1"/>
    <col min="3590" max="3590" width="7.7109375" style="54" bestFit="1" customWidth="1"/>
    <col min="3591" max="3591" width="10.140625" style="54" customWidth="1"/>
    <col min="3592" max="3592" width="7.7109375" style="54" customWidth="1"/>
    <col min="3593" max="3593" width="33.140625" style="54" customWidth="1"/>
    <col min="3594" max="3594" width="27.28515625" style="54" customWidth="1"/>
    <col min="3595" max="3595" width="19.5703125" style="54" customWidth="1"/>
    <col min="3596" max="3596" width="24.85546875" style="54" customWidth="1"/>
    <col min="3597" max="3597" width="11.7109375" style="54" customWidth="1"/>
    <col min="3598" max="3598" width="30.85546875" style="54" customWidth="1"/>
    <col min="3599" max="3599" width="24.140625" style="54" customWidth="1"/>
    <col min="3600" max="3600" width="17.5703125" style="54" customWidth="1"/>
    <col min="3601" max="3601" width="37.7109375" style="54" customWidth="1"/>
    <col min="3602" max="3602" width="37.42578125" style="54" bestFit="1" customWidth="1"/>
    <col min="3603" max="3603" width="26.5703125" style="54" customWidth="1"/>
    <col min="3604" max="3842" width="9.140625" style="54"/>
    <col min="3843" max="3843" width="5" style="54" customWidth="1"/>
    <col min="3844" max="3844" width="32" style="54" bestFit="1" customWidth="1"/>
    <col min="3845" max="3845" width="14" style="54" customWidth="1"/>
    <col min="3846" max="3846" width="7.7109375" style="54" bestFit="1" customWidth="1"/>
    <col min="3847" max="3847" width="10.140625" style="54" customWidth="1"/>
    <col min="3848" max="3848" width="7.7109375" style="54" customWidth="1"/>
    <col min="3849" max="3849" width="33.140625" style="54" customWidth="1"/>
    <col min="3850" max="3850" width="27.28515625" style="54" customWidth="1"/>
    <col min="3851" max="3851" width="19.5703125" style="54" customWidth="1"/>
    <col min="3852" max="3852" width="24.85546875" style="54" customWidth="1"/>
    <col min="3853" max="3853" width="11.7109375" style="54" customWidth="1"/>
    <col min="3854" max="3854" width="30.85546875" style="54" customWidth="1"/>
    <col min="3855" max="3855" width="24.140625" style="54" customWidth="1"/>
    <col min="3856" max="3856" width="17.5703125" style="54" customWidth="1"/>
    <col min="3857" max="3857" width="37.7109375" style="54" customWidth="1"/>
    <col min="3858" max="3858" width="37.42578125" style="54" bestFit="1" customWidth="1"/>
    <col min="3859" max="3859" width="26.5703125" style="54" customWidth="1"/>
    <col min="3860" max="4098" width="9.140625" style="54"/>
    <col min="4099" max="4099" width="5" style="54" customWidth="1"/>
    <col min="4100" max="4100" width="32" style="54" bestFit="1" customWidth="1"/>
    <col min="4101" max="4101" width="14" style="54" customWidth="1"/>
    <col min="4102" max="4102" width="7.7109375" style="54" bestFit="1" customWidth="1"/>
    <col min="4103" max="4103" width="10.140625" style="54" customWidth="1"/>
    <col min="4104" max="4104" width="7.7109375" style="54" customWidth="1"/>
    <col min="4105" max="4105" width="33.140625" style="54" customWidth="1"/>
    <col min="4106" max="4106" width="27.28515625" style="54" customWidth="1"/>
    <col min="4107" max="4107" width="19.5703125" style="54" customWidth="1"/>
    <col min="4108" max="4108" width="24.85546875" style="54" customWidth="1"/>
    <col min="4109" max="4109" width="11.7109375" style="54" customWidth="1"/>
    <col min="4110" max="4110" width="30.85546875" style="54" customWidth="1"/>
    <col min="4111" max="4111" width="24.140625" style="54" customWidth="1"/>
    <col min="4112" max="4112" width="17.5703125" style="54" customWidth="1"/>
    <col min="4113" max="4113" width="37.7109375" style="54" customWidth="1"/>
    <col min="4114" max="4114" width="37.42578125" style="54" bestFit="1" customWidth="1"/>
    <col min="4115" max="4115" width="26.5703125" style="54" customWidth="1"/>
    <col min="4116" max="4354" width="9.140625" style="54"/>
    <col min="4355" max="4355" width="5" style="54" customWidth="1"/>
    <col min="4356" max="4356" width="32" style="54" bestFit="1" customWidth="1"/>
    <col min="4357" max="4357" width="14" style="54" customWidth="1"/>
    <col min="4358" max="4358" width="7.7109375" style="54" bestFit="1" customWidth="1"/>
    <col min="4359" max="4359" width="10.140625" style="54" customWidth="1"/>
    <col min="4360" max="4360" width="7.7109375" style="54" customWidth="1"/>
    <col min="4361" max="4361" width="33.140625" style="54" customWidth="1"/>
    <col min="4362" max="4362" width="27.28515625" style="54" customWidth="1"/>
    <col min="4363" max="4363" width="19.5703125" style="54" customWidth="1"/>
    <col min="4364" max="4364" width="24.85546875" style="54" customWidth="1"/>
    <col min="4365" max="4365" width="11.7109375" style="54" customWidth="1"/>
    <col min="4366" max="4366" width="30.85546875" style="54" customWidth="1"/>
    <col min="4367" max="4367" width="24.140625" style="54" customWidth="1"/>
    <col min="4368" max="4368" width="17.5703125" style="54" customWidth="1"/>
    <col min="4369" max="4369" width="37.7109375" style="54" customWidth="1"/>
    <col min="4370" max="4370" width="37.42578125" style="54" bestFit="1" customWidth="1"/>
    <col min="4371" max="4371" width="26.5703125" style="54" customWidth="1"/>
    <col min="4372" max="4610" width="9.140625" style="54"/>
    <col min="4611" max="4611" width="5" style="54" customWidth="1"/>
    <col min="4612" max="4612" width="32" style="54" bestFit="1" customWidth="1"/>
    <col min="4613" max="4613" width="14" style="54" customWidth="1"/>
    <col min="4614" max="4614" width="7.7109375" style="54" bestFit="1" customWidth="1"/>
    <col min="4615" max="4615" width="10.140625" style="54" customWidth="1"/>
    <col min="4616" max="4616" width="7.7109375" style="54" customWidth="1"/>
    <col min="4617" max="4617" width="33.140625" style="54" customWidth="1"/>
    <col min="4618" max="4618" width="27.28515625" style="54" customWidth="1"/>
    <col min="4619" max="4619" width="19.5703125" style="54" customWidth="1"/>
    <col min="4620" max="4620" width="24.85546875" style="54" customWidth="1"/>
    <col min="4621" max="4621" width="11.7109375" style="54" customWidth="1"/>
    <col min="4622" max="4622" width="30.85546875" style="54" customWidth="1"/>
    <col min="4623" max="4623" width="24.140625" style="54" customWidth="1"/>
    <col min="4624" max="4624" width="17.5703125" style="54" customWidth="1"/>
    <col min="4625" max="4625" width="37.7109375" style="54" customWidth="1"/>
    <col min="4626" max="4626" width="37.42578125" style="54" bestFit="1" customWidth="1"/>
    <col min="4627" max="4627" width="26.5703125" style="54" customWidth="1"/>
    <col min="4628" max="4866" width="9.140625" style="54"/>
    <col min="4867" max="4867" width="5" style="54" customWidth="1"/>
    <col min="4868" max="4868" width="32" style="54" bestFit="1" customWidth="1"/>
    <col min="4869" max="4869" width="14" style="54" customWidth="1"/>
    <col min="4870" max="4870" width="7.7109375" style="54" bestFit="1" customWidth="1"/>
    <col min="4871" max="4871" width="10.140625" style="54" customWidth="1"/>
    <col min="4872" max="4872" width="7.7109375" style="54" customWidth="1"/>
    <col min="4873" max="4873" width="33.140625" style="54" customWidth="1"/>
    <col min="4874" max="4874" width="27.28515625" style="54" customWidth="1"/>
    <col min="4875" max="4875" width="19.5703125" style="54" customWidth="1"/>
    <col min="4876" max="4876" width="24.85546875" style="54" customWidth="1"/>
    <col min="4877" max="4877" width="11.7109375" style="54" customWidth="1"/>
    <col min="4878" max="4878" width="30.85546875" style="54" customWidth="1"/>
    <col min="4879" max="4879" width="24.140625" style="54" customWidth="1"/>
    <col min="4880" max="4880" width="17.5703125" style="54" customWidth="1"/>
    <col min="4881" max="4881" width="37.7109375" style="54" customWidth="1"/>
    <col min="4882" max="4882" width="37.42578125" style="54" bestFit="1" customWidth="1"/>
    <col min="4883" max="4883" width="26.5703125" style="54" customWidth="1"/>
    <col min="4884" max="5122" width="9.140625" style="54"/>
    <col min="5123" max="5123" width="5" style="54" customWidth="1"/>
    <col min="5124" max="5124" width="32" style="54" bestFit="1" customWidth="1"/>
    <col min="5125" max="5125" width="14" style="54" customWidth="1"/>
    <col min="5126" max="5126" width="7.7109375" style="54" bestFit="1" customWidth="1"/>
    <col min="5127" max="5127" width="10.140625" style="54" customWidth="1"/>
    <col min="5128" max="5128" width="7.7109375" style="54" customWidth="1"/>
    <col min="5129" max="5129" width="33.140625" style="54" customWidth="1"/>
    <col min="5130" max="5130" width="27.28515625" style="54" customWidth="1"/>
    <col min="5131" max="5131" width="19.5703125" style="54" customWidth="1"/>
    <col min="5132" max="5132" width="24.85546875" style="54" customWidth="1"/>
    <col min="5133" max="5133" width="11.7109375" style="54" customWidth="1"/>
    <col min="5134" max="5134" width="30.85546875" style="54" customWidth="1"/>
    <col min="5135" max="5135" width="24.140625" style="54" customWidth="1"/>
    <col min="5136" max="5136" width="17.5703125" style="54" customWidth="1"/>
    <col min="5137" max="5137" width="37.7109375" style="54" customWidth="1"/>
    <col min="5138" max="5138" width="37.42578125" style="54" bestFit="1" customWidth="1"/>
    <col min="5139" max="5139" width="26.5703125" style="54" customWidth="1"/>
    <col min="5140" max="5378" width="9.140625" style="54"/>
    <col min="5379" max="5379" width="5" style="54" customWidth="1"/>
    <col min="5380" max="5380" width="32" style="54" bestFit="1" customWidth="1"/>
    <col min="5381" max="5381" width="14" style="54" customWidth="1"/>
    <col min="5382" max="5382" width="7.7109375" style="54" bestFit="1" customWidth="1"/>
    <col min="5383" max="5383" width="10.140625" style="54" customWidth="1"/>
    <col min="5384" max="5384" width="7.7109375" style="54" customWidth="1"/>
    <col min="5385" max="5385" width="33.140625" style="54" customWidth="1"/>
    <col min="5386" max="5386" width="27.28515625" style="54" customWidth="1"/>
    <col min="5387" max="5387" width="19.5703125" style="54" customWidth="1"/>
    <col min="5388" max="5388" width="24.85546875" style="54" customWidth="1"/>
    <col min="5389" max="5389" width="11.7109375" style="54" customWidth="1"/>
    <col min="5390" max="5390" width="30.85546875" style="54" customWidth="1"/>
    <col min="5391" max="5391" width="24.140625" style="54" customWidth="1"/>
    <col min="5392" max="5392" width="17.5703125" style="54" customWidth="1"/>
    <col min="5393" max="5393" width="37.7109375" style="54" customWidth="1"/>
    <col min="5394" max="5394" width="37.42578125" style="54" bestFit="1" customWidth="1"/>
    <col min="5395" max="5395" width="26.5703125" style="54" customWidth="1"/>
    <col min="5396" max="5634" width="9.140625" style="54"/>
    <col min="5635" max="5635" width="5" style="54" customWidth="1"/>
    <col min="5636" max="5636" width="32" style="54" bestFit="1" customWidth="1"/>
    <col min="5637" max="5637" width="14" style="54" customWidth="1"/>
    <col min="5638" max="5638" width="7.7109375" style="54" bestFit="1" customWidth="1"/>
    <col min="5639" max="5639" width="10.140625" style="54" customWidth="1"/>
    <col min="5640" max="5640" width="7.7109375" style="54" customWidth="1"/>
    <col min="5641" max="5641" width="33.140625" style="54" customWidth="1"/>
    <col min="5642" max="5642" width="27.28515625" style="54" customWidth="1"/>
    <col min="5643" max="5643" width="19.5703125" style="54" customWidth="1"/>
    <col min="5644" max="5644" width="24.85546875" style="54" customWidth="1"/>
    <col min="5645" max="5645" width="11.7109375" style="54" customWidth="1"/>
    <col min="5646" max="5646" width="30.85546875" style="54" customWidth="1"/>
    <col min="5647" max="5647" width="24.140625" style="54" customWidth="1"/>
    <col min="5648" max="5648" width="17.5703125" style="54" customWidth="1"/>
    <col min="5649" max="5649" width="37.7109375" style="54" customWidth="1"/>
    <col min="5650" max="5650" width="37.42578125" style="54" bestFit="1" customWidth="1"/>
    <col min="5651" max="5651" width="26.5703125" style="54" customWidth="1"/>
    <col min="5652" max="5890" width="9.140625" style="54"/>
    <col min="5891" max="5891" width="5" style="54" customWidth="1"/>
    <col min="5892" max="5892" width="32" style="54" bestFit="1" customWidth="1"/>
    <col min="5893" max="5893" width="14" style="54" customWidth="1"/>
    <col min="5894" max="5894" width="7.7109375" style="54" bestFit="1" customWidth="1"/>
    <col min="5895" max="5895" width="10.140625" style="54" customWidth="1"/>
    <col min="5896" max="5896" width="7.7109375" style="54" customWidth="1"/>
    <col min="5897" max="5897" width="33.140625" style="54" customWidth="1"/>
    <col min="5898" max="5898" width="27.28515625" style="54" customWidth="1"/>
    <col min="5899" max="5899" width="19.5703125" style="54" customWidth="1"/>
    <col min="5900" max="5900" width="24.85546875" style="54" customWidth="1"/>
    <col min="5901" max="5901" width="11.7109375" style="54" customWidth="1"/>
    <col min="5902" max="5902" width="30.85546875" style="54" customWidth="1"/>
    <col min="5903" max="5903" width="24.140625" style="54" customWidth="1"/>
    <col min="5904" max="5904" width="17.5703125" style="54" customWidth="1"/>
    <col min="5905" max="5905" width="37.7109375" style="54" customWidth="1"/>
    <col min="5906" max="5906" width="37.42578125" style="54" bestFit="1" customWidth="1"/>
    <col min="5907" max="5907" width="26.5703125" style="54" customWidth="1"/>
    <col min="5908" max="6146" width="9.140625" style="54"/>
    <col min="6147" max="6147" width="5" style="54" customWidth="1"/>
    <col min="6148" max="6148" width="32" style="54" bestFit="1" customWidth="1"/>
    <col min="6149" max="6149" width="14" style="54" customWidth="1"/>
    <col min="6150" max="6150" width="7.7109375" style="54" bestFit="1" customWidth="1"/>
    <col min="6151" max="6151" width="10.140625" style="54" customWidth="1"/>
    <col min="6152" max="6152" width="7.7109375" style="54" customWidth="1"/>
    <col min="6153" max="6153" width="33.140625" style="54" customWidth="1"/>
    <col min="6154" max="6154" width="27.28515625" style="54" customWidth="1"/>
    <col min="6155" max="6155" width="19.5703125" style="54" customWidth="1"/>
    <col min="6156" max="6156" width="24.85546875" style="54" customWidth="1"/>
    <col min="6157" max="6157" width="11.7109375" style="54" customWidth="1"/>
    <col min="6158" max="6158" width="30.85546875" style="54" customWidth="1"/>
    <col min="6159" max="6159" width="24.140625" style="54" customWidth="1"/>
    <col min="6160" max="6160" width="17.5703125" style="54" customWidth="1"/>
    <col min="6161" max="6161" width="37.7109375" style="54" customWidth="1"/>
    <col min="6162" max="6162" width="37.42578125" style="54" bestFit="1" customWidth="1"/>
    <col min="6163" max="6163" width="26.5703125" style="54" customWidth="1"/>
    <col min="6164" max="6402" width="9.140625" style="54"/>
    <col min="6403" max="6403" width="5" style="54" customWidth="1"/>
    <col min="6404" max="6404" width="32" style="54" bestFit="1" customWidth="1"/>
    <col min="6405" max="6405" width="14" style="54" customWidth="1"/>
    <col min="6406" max="6406" width="7.7109375" style="54" bestFit="1" customWidth="1"/>
    <col min="6407" max="6407" width="10.140625" style="54" customWidth="1"/>
    <col min="6408" max="6408" width="7.7109375" style="54" customWidth="1"/>
    <col min="6409" max="6409" width="33.140625" style="54" customWidth="1"/>
    <col min="6410" max="6410" width="27.28515625" style="54" customWidth="1"/>
    <col min="6411" max="6411" width="19.5703125" style="54" customWidth="1"/>
    <col min="6412" max="6412" width="24.85546875" style="54" customWidth="1"/>
    <col min="6413" max="6413" width="11.7109375" style="54" customWidth="1"/>
    <col min="6414" max="6414" width="30.85546875" style="54" customWidth="1"/>
    <col min="6415" max="6415" width="24.140625" style="54" customWidth="1"/>
    <col min="6416" max="6416" width="17.5703125" style="54" customWidth="1"/>
    <col min="6417" max="6417" width="37.7109375" style="54" customWidth="1"/>
    <col min="6418" max="6418" width="37.42578125" style="54" bestFit="1" customWidth="1"/>
    <col min="6419" max="6419" width="26.5703125" style="54" customWidth="1"/>
    <col min="6420" max="6658" width="9.140625" style="54"/>
    <col min="6659" max="6659" width="5" style="54" customWidth="1"/>
    <col min="6660" max="6660" width="32" style="54" bestFit="1" customWidth="1"/>
    <col min="6661" max="6661" width="14" style="54" customWidth="1"/>
    <col min="6662" max="6662" width="7.7109375" style="54" bestFit="1" customWidth="1"/>
    <col min="6663" max="6663" width="10.140625" style="54" customWidth="1"/>
    <col min="6664" max="6664" width="7.7109375" style="54" customWidth="1"/>
    <col min="6665" max="6665" width="33.140625" style="54" customWidth="1"/>
    <col min="6666" max="6666" width="27.28515625" style="54" customWidth="1"/>
    <col min="6667" max="6667" width="19.5703125" style="54" customWidth="1"/>
    <col min="6668" max="6668" width="24.85546875" style="54" customWidth="1"/>
    <col min="6669" max="6669" width="11.7109375" style="54" customWidth="1"/>
    <col min="6670" max="6670" width="30.85546875" style="54" customWidth="1"/>
    <col min="6671" max="6671" width="24.140625" style="54" customWidth="1"/>
    <col min="6672" max="6672" width="17.5703125" style="54" customWidth="1"/>
    <col min="6673" max="6673" width="37.7109375" style="54" customWidth="1"/>
    <col min="6674" max="6674" width="37.42578125" style="54" bestFit="1" customWidth="1"/>
    <col min="6675" max="6675" width="26.5703125" style="54" customWidth="1"/>
    <col min="6676" max="6914" width="9.140625" style="54"/>
    <col min="6915" max="6915" width="5" style="54" customWidth="1"/>
    <col min="6916" max="6916" width="32" style="54" bestFit="1" customWidth="1"/>
    <col min="6917" max="6917" width="14" style="54" customWidth="1"/>
    <col min="6918" max="6918" width="7.7109375" style="54" bestFit="1" customWidth="1"/>
    <col min="6919" max="6919" width="10.140625" style="54" customWidth="1"/>
    <col min="6920" max="6920" width="7.7109375" style="54" customWidth="1"/>
    <col min="6921" max="6921" width="33.140625" style="54" customWidth="1"/>
    <col min="6922" max="6922" width="27.28515625" style="54" customWidth="1"/>
    <col min="6923" max="6923" width="19.5703125" style="54" customWidth="1"/>
    <col min="6924" max="6924" width="24.85546875" style="54" customWidth="1"/>
    <col min="6925" max="6925" width="11.7109375" style="54" customWidth="1"/>
    <col min="6926" max="6926" width="30.85546875" style="54" customWidth="1"/>
    <col min="6927" max="6927" width="24.140625" style="54" customWidth="1"/>
    <col min="6928" max="6928" width="17.5703125" style="54" customWidth="1"/>
    <col min="6929" max="6929" width="37.7109375" style="54" customWidth="1"/>
    <col min="6930" max="6930" width="37.42578125" style="54" bestFit="1" customWidth="1"/>
    <col min="6931" max="6931" width="26.5703125" style="54" customWidth="1"/>
    <col min="6932" max="7170" width="9.140625" style="54"/>
    <col min="7171" max="7171" width="5" style="54" customWidth="1"/>
    <col min="7172" max="7172" width="32" style="54" bestFit="1" customWidth="1"/>
    <col min="7173" max="7173" width="14" style="54" customWidth="1"/>
    <col min="7174" max="7174" width="7.7109375" style="54" bestFit="1" customWidth="1"/>
    <col min="7175" max="7175" width="10.140625" style="54" customWidth="1"/>
    <col min="7176" max="7176" width="7.7109375" style="54" customWidth="1"/>
    <col min="7177" max="7177" width="33.140625" style="54" customWidth="1"/>
    <col min="7178" max="7178" width="27.28515625" style="54" customWidth="1"/>
    <col min="7179" max="7179" width="19.5703125" style="54" customWidth="1"/>
    <col min="7180" max="7180" width="24.85546875" style="54" customWidth="1"/>
    <col min="7181" max="7181" width="11.7109375" style="54" customWidth="1"/>
    <col min="7182" max="7182" width="30.85546875" style="54" customWidth="1"/>
    <col min="7183" max="7183" width="24.140625" style="54" customWidth="1"/>
    <col min="7184" max="7184" width="17.5703125" style="54" customWidth="1"/>
    <col min="7185" max="7185" width="37.7109375" style="54" customWidth="1"/>
    <col min="7186" max="7186" width="37.42578125" style="54" bestFit="1" customWidth="1"/>
    <col min="7187" max="7187" width="26.5703125" style="54" customWidth="1"/>
    <col min="7188" max="7426" width="9.140625" style="54"/>
    <col min="7427" max="7427" width="5" style="54" customWidth="1"/>
    <col min="7428" max="7428" width="32" style="54" bestFit="1" customWidth="1"/>
    <col min="7429" max="7429" width="14" style="54" customWidth="1"/>
    <col min="7430" max="7430" width="7.7109375" style="54" bestFit="1" customWidth="1"/>
    <col min="7431" max="7431" width="10.140625" style="54" customWidth="1"/>
    <col min="7432" max="7432" width="7.7109375" style="54" customWidth="1"/>
    <col min="7433" max="7433" width="33.140625" style="54" customWidth="1"/>
    <col min="7434" max="7434" width="27.28515625" style="54" customWidth="1"/>
    <col min="7435" max="7435" width="19.5703125" style="54" customWidth="1"/>
    <col min="7436" max="7436" width="24.85546875" style="54" customWidth="1"/>
    <col min="7437" max="7437" width="11.7109375" style="54" customWidth="1"/>
    <col min="7438" max="7438" width="30.85546875" style="54" customWidth="1"/>
    <col min="7439" max="7439" width="24.140625" style="54" customWidth="1"/>
    <col min="7440" max="7440" width="17.5703125" style="54" customWidth="1"/>
    <col min="7441" max="7441" width="37.7109375" style="54" customWidth="1"/>
    <col min="7442" max="7442" width="37.42578125" style="54" bestFit="1" customWidth="1"/>
    <col min="7443" max="7443" width="26.5703125" style="54" customWidth="1"/>
    <col min="7444" max="7682" width="9.140625" style="54"/>
    <col min="7683" max="7683" width="5" style="54" customWidth="1"/>
    <col min="7684" max="7684" width="32" style="54" bestFit="1" customWidth="1"/>
    <col min="7685" max="7685" width="14" style="54" customWidth="1"/>
    <col min="7686" max="7686" width="7.7109375" style="54" bestFit="1" customWidth="1"/>
    <col min="7687" max="7687" width="10.140625" style="54" customWidth="1"/>
    <col min="7688" max="7688" width="7.7109375" style="54" customWidth="1"/>
    <col min="7689" max="7689" width="33.140625" style="54" customWidth="1"/>
    <col min="7690" max="7690" width="27.28515625" style="54" customWidth="1"/>
    <col min="7691" max="7691" width="19.5703125" style="54" customWidth="1"/>
    <col min="7692" max="7692" width="24.85546875" style="54" customWidth="1"/>
    <col min="7693" max="7693" width="11.7109375" style="54" customWidth="1"/>
    <col min="7694" max="7694" width="30.85546875" style="54" customWidth="1"/>
    <col min="7695" max="7695" width="24.140625" style="54" customWidth="1"/>
    <col min="7696" max="7696" width="17.5703125" style="54" customWidth="1"/>
    <col min="7697" max="7697" width="37.7109375" style="54" customWidth="1"/>
    <col min="7698" max="7698" width="37.42578125" style="54" bestFit="1" customWidth="1"/>
    <col min="7699" max="7699" width="26.5703125" style="54" customWidth="1"/>
    <col min="7700" max="7938" width="9.140625" style="54"/>
    <col min="7939" max="7939" width="5" style="54" customWidth="1"/>
    <col min="7940" max="7940" width="32" style="54" bestFit="1" customWidth="1"/>
    <col min="7941" max="7941" width="14" style="54" customWidth="1"/>
    <col min="7942" max="7942" width="7.7109375" style="54" bestFit="1" customWidth="1"/>
    <col min="7943" max="7943" width="10.140625" style="54" customWidth="1"/>
    <col min="7944" max="7944" width="7.7109375" style="54" customWidth="1"/>
    <col min="7945" max="7945" width="33.140625" style="54" customWidth="1"/>
    <col min="7946" max="7946" width="27.28515625" style="54" customWidth="1"/>
    <col min="7947" max="7947" width="19.5703125" style="54" customWidth="1"/>
    <col min="7948" max="7948" width="24.85546875" style="54" customWidth="1"/>
    <col min="7949" max="7949" width="11.7109375" style="54" customWidth="1"/>
    <col min="7950" max="7950" width="30.85546875" style="54" customWidth="1"/>
    <col min="7951" max="7951" width="24.140625" style="54" customWidth="1"/>
    <col min="7952" max="7952" width="17.5703125" style="54" customWidth="1"/>
    <col min="7953" max="7953" width="37.7109375" style="54" customWidth="1"/>
    <col min="7954" max="7954" width="37.42578125" style="54" bestFit="1" customWidth="1"/>
    <col min="7955" max="7955" width="26.5703125" style="54" customWidth="1"/>
    <col min="7956" max="8194" width="9.140625" style="54"/>
    <col min="8195" max="8195" width="5" style="54" customWidth="1"/>
    <col min="8196" max="8196" width="32" style="54" bestFit="1" customWidth="1"/>
    <col min="8197" max="8197" width="14" style="54" customWidth="1"/>
    <col min="8198" max="8198" width="7.7109375" style="54" bestFit="1" customWidth="1"/>
    <col min="8199" max="8199" width="10.140625" style="54" customWidth="1"/>
    <col min="8200" max="8200" width="7.7109375" style="54" customWidth="1"/>
    <col min="8201" max="8201" width="33.140625" style="54" customWidth="1"/>
    <col min="8202" max="8202" width="27.28515625" style="54" customWidth="1"/>
    <col min="8203" max="8203" width="19.5703125" style="54" customWidth="1"/>
    <col min="8204" max="8204" width="24.85546875" style="54" customWidth="1"/>
    <col min="8205" max="8205" width="11.7109375" style="54" customWidth="1"/>
    <col min="8206" max="8206" width="30.85546875" style="54" customWidth="1"/>
    <col min="8207" max="8207" width="24.140625" style="54" customWidth="1"/>
    <col min="8208" max="8208" width="17.5703125" style="54" customWidth="1"/>
    <col min="8209" max="8209" width="37.7109375" style="54" customWidth="1"/>
    <col min="8210" max="8210" width="37.42578125" style="54" bestFit="1" customWidth="1"/>
    <col min="8211" max="8211" width="26.5703125" style="54" customWidth="1"/>
    <col min="8212" max="8450" width="9.140625" style="54"/>
    <col min="8451" max="8451" width="5" style="54" customWidth="1"/>
    <col min="8452" max="8452" width="32" style="54" bestFit="1" customWidth="1"/>
    <col min="8453" max="8453" width="14" style="54" customWidth="1"/>
    <col min="8454" max="8454" width="7.7109375" style="54" bestFit="1" customWidth="1"/>
    <col min="8455" max="8455" width="10.140625" style="54" customWidth="1"/>
    <col min="8456" max="8456" width="7.7109375" style="54" customWidth="1"/>
    <col min="8457" max="8457" width="33.140625" style="54" customWidth="1"/>
    <col min="8458" max="8458" width="27.28515625" style="54" customWidth="1"/>
    <col min="8459" max="8459" width="19.5703125" style="54" customWidth="1"/>
    <col min="8460" max="8460" width="24.85546875" style="54" customWidth="1"/>
    <col min="8461" max="8461" width="11.7109375" style="54" customWidth="1"/>
    <col min="8462" max="8462" width="30.85546875" style="54" customWidth="1"/>
    <col min="8463" max="8463" width="24.140625" style="54" customWidth="1"/>
    <col min="8464" max="8464" width="17.5703125" style="54" customWidth="1"/>
    <col min="8465" max="8465" width="37.7109375" style="54" customWidth="1"/>
    <col min="8466" max="8466" width="37.42578125" style="54" bestFit="1" customWidth="1"/>
    <col min="8467" max="8467" width="26.5703125" style="54" customWidth="1"/>
    <col min="8468" max="8706" width="9.140625" style="54"/>
    <col min="8707" max="8707" width="5" style="54" customWidth="1"/>
    <col min="8708" max="8708" width="32" style="54" bestFit="1" customWidth="1"/>
    <col min="8709" max="8709" width="14" style="54" customWidth="1"/>
    <col min="8710" max="8710" width="7.7109375" style="54" bestFit="1" customWidth="1"/>
    <col min="8711" max="8711" width="10.140625" style="54" customWidth="1"/>
    <col min="8712" max="8712" width="7.7109375" style="54" customWidth="1"/>
    <col min="8713" max="8713" width="33.140625" style="54" customWidth="1"/>
    <col min="8714" max="8714" width="27.28515625" style="54" customWidth="1"/>
    <col min="8715" max="8715" width="19.5703125" style="54" customWidth="1"/>
    <col min="8716" max="8716" width="24.85546875" style="54" customWidth="1"/>
    <col min="8717" max="8717" width="11.7109375" style="54" customWidth="1"/>
    <col min="8718" max="8718" width="30.85546875" style="54" customWidth="1"/>
    <col min="8719" max="8719" width="24.140625" style="54" customWidth="1"/>
    <col min="8720" max="8720" width="17.5703125" style="54" customWidth="1"/>
    <col min="8721" max="8721" width="37.7109375" style="54" customWidth="1"/>
    <col min="8722" max="8722" width="37.42578125" style="54" bestFit="1" customWidth="1"/>
    <col min="8723" max="8723" width="26.5703125" style="54" customWidth="1"/>
    <col min="8724" max="8962" width="9.140625" style="54"/>
    <col min="8963" max="8963" width="5" style="54" customWidth="1"/>
    <col min="8964" max="8964" width="32" style="54" bestFit="1" customWidth="1"/>
    <col min="8965" max="8965" width="14" style="54" customWidth="1"/>
    <col min="8966" max="8966" width="7.7109375" style="54" bestFit="1" customWidth="1"/>
    <col min="8967" max="8967" width="10.140625" style="54" customWidth="1"/>
    <col min="8968" max="8968" width="7.7109375" style="54" customWidth="1"/>
    <col min="8969" max="8969" width="33.140625" style="54" customWidth="1"/>
    <col min="8970" max="8970" width="27.28515625" style="54" customWidth="1"/>
    <col min="8971" max="8971" width="19.5703125" style="54" customWidth="1"/>
    <col min="8972" max="8972" width="24.85546875" style="54" customWidth="1"/>
    <col min="8973" max="8973" width="11.7109375" style="54" customWidth="1"/>
    <col min="8974" max="8974" width="30.85546875" style="54" customWidth="1"/>
    <col min="8975" max="8975" width="24.140625" style="54" customWidth="1"/>
    <col min="8976" max="8976" width="17.5703125" style="54" customWidth="1"/>
    <col min="8977" max="8977" width="37.7109375" style="54" customWidth="1"/>
    <col min="8978" max="8978" width="37.42578125" style="54" bestFit="1" customWidth="1"/>
    <col min="8979" max="8979" width="26.5703125" style="54" customWidth="1"/>
    <col min="8980" max="9218" width="9.140625" style="54"/>
    <col min="9219" max="9219" width="5" style="54" customWidth="1"/>
    <col min="9220" max="9220" width="32" style="54" bestFit="1" customWidth="1"/>
    <col min="9221" max="9221" width="14" style="54" customWidth="1"/>
    <col min="9222" max="9222" width="7.7109375" style="54" bestFit="1" customWidth="1"/>
    <col min="9223" max="9223" width="10.140625" style="54" customWidth="1"/>
    <col min="9224" max="9224" width="7.7109375" style="54" customWidth="1"/>
    <col min="9225" max="9225" width="33.140625" style="54" customWidth="1"/>
    <col min="9226" max="9226" width="27.28515625" style="54" customWidth="1"/>
    <col min="9227" max="9227" width="19.5703125" style="54" customWidth="1"/>
    <col min="9228" max="9228" width="24.85546875" style="54" customWidth="1"/>
    <col min="9229" max="9229" width="11.7109375" style="54" customWidth="1"/>
    <col min="9230" max="9230" width="30.85546875" style="54" customWidth="1"/>
    <col min="9231" max="9231" width="24.140625" style="54" customWidth="1"/>
    <col min="9232" max="9232" width="17.5703125" style="54" customWidth="1"/>
    <col min="9233" max="9233" width="37.7109375" style="54" customWidth="1"/>
    <col min="9234" max="9234" width="37.42578125" style="54" bestFit="1" customWidth="1"/>
    <col min="9235" max="9235" width="26.5703125" style="54" customWidth="1"/>
    <col min="9236" max="9474" width="9.140625" style="54"/>
    <col min="9475" max="9475" width="5" style="54" customWidth="1"/>
    <col min="9476" max="9476" width="32" style="54" bestFit="1" customWidth="1"/>
    <col min="9477" max="9477" width="14" style="54" customWidth="1"/>
    <col min="9478" max="9478" width="7.7109375" style="54" bestFit="1" customWidth="1"/>
    <col min="9479" max="9479" width="10.140625" style="54" customWidth="1"/>
    <col min="9480" max="9480" width="7.7109375" style="54" customWidth="1"/>
    <col min="9481" max="9481" width="33.140625" style="54" customWidth="1"/>
    <col min="9482" max="9482" width="27.28515625" style="54" customWidth="1"/>
    <col min="9483" max="9483" width="19.5703125" style="54" customWidth="1"/>
    <col min="9484" max="9484" width="24.85546875" style="54" customWidth="1"/>
    <col min="9485" max="9485" width="11.7109375" style="54" customWidth="1"/>
    <col min="9486" max="9486" width="30.85546875" style="54" customWidth="1"/>
    <col min="9487" max="9487" width="24.140625" style="54" customWidth="1"/>
    <col min="9488" max="9488" width="17.5703125" style="54" customWidth="1"/>
    <col min="9489" max="9489" width="37.7109375" style="54" customWidth="1"/>
    <col min="9490" max="9490" width="37.42578125" style="54" bestFit="1" customWidth="1"/>
    <col min="9491" max="9491" width="26.5703125" style="54" customWidth="1"/>
    <col min="9492" max="9730" width="9.140625" style="54"/>
    <col min="9731" max="9731" width="5" style="54" customWidth="1"/>
    <col min="9732" max="9732" width="32" style="54" bestFit="1" customWidth="1"/>
    <col min="9733" max="9733" width="14" style="54" customWidth="1"/>
    <col min="9734" max="9734" width="7.7109375" style="54" bestFit="1" customWidth="1"/>
    <col min="9735" max="9735" width="10.140625" style="54" customWidth="1"/>
    <col min="9736" max="9736" width="7.7109375" style="54" customWidth="1"/>
    <col min="9737" max="9737" width="33.140625" style="54" customWidth="1"/>
    <col min="9738" max="9738" width="27.28515625" style="54" customWidth="1"/>
    <col min="9739" max="9739" width="19.5703125" style="54" customWidth="1"/>
    <col min="9740" max="9740" width="24.85546875" style="54" customWidth="1"/>
    <col min="9741" max="9741" width="11.7109375" style="54" customWidth="1"/>
    <col min="9742" max="9742" width="30.85546875" style="54" customWidth="1"/>
    <col min="9743" max="9743" width="24.140625" style="54" customWidth="1"/>
    <col min="9744" max="9744" width="17.5703125" style="54" customWidth="1"/>
    <col min="9745" max="9745" width="37.7109375" style="54" customWidth="1"/>
    <col min="9746" max="9746" width="37.42578125" style="54" bestFit="1" customWidth="1"/>
    <col min="9747" max="9747" width="26.5703125" style="54" customWidth="1"/>
    <col min="9748" max="9986" width="9.140625" style="54"/>
    <col min="9987" max="9987" width="5" style="54" customWidth="1"/>
    <col min="9988" max="9988" width="32" style="54" bestFit="1" customWidth="1"/>
    <col min="9989" max="9989" width="14" style="54" customWidth="1"/>
    <col min="9990" max="9990" width="7.7109375" style="54" bestFit="1" customWidth="1"/>
    <col min="9991" max="9991" width="10.140625" style="54" customWidth="1"/>
    <col min="9992" max="9992" width="7.7109375" style="54" customWidth="1"/>
    <col min="9993" max="9993" width="33.140625" style="54" customWidth="1"/>
    <col min="9994" max="9994" width="27.28515625" style="54" customWidth="1"/>
    <col min="9995" max="9995" width="19.5703125" style="54" customWidth="1"/>
    <col min="9996" max="9996" width="24.85546875" style="54" customWidth="1"/>
    <col min="9997" max="9997" width="11.7109375" style="54" customWidth="1"/>
    <col min="9998" max="9998" width="30.85546875" style="54" customWidth="1"/>
    <col min="9999" max="9999" width="24.140625" style="54" customWidth="1"/>
    <col min="10000" max="10000" width="17.5703125" style="54" customWidth="1"/>
    <col min="10001" max="10001" width="37.7109375" style="54" customWidth="1"/>
    <col min="10002" max="10002" width="37.42578125" style="54" bestFit="1" customWidth="1"/>
    <col min="10003" max="10003" width="26.5703125" style="54" customWidth="1"/>
    <col min="10004" max="10242" width="9.140625" style="54"/>
    <col min="10243" max="10243" width="5" style="54" customWidth="1"/>
    <col min="10244" max="10244" width="32" style="54" bestFit="1" customWidth="1"/>
    <col min="10245" max="10245" width="14" style="54" customWidth="1"/>
    <col min="10246" max="10246" width="7.7109375" style="54" bestFit="1" customWidth="1"/>
    <col min="10247" max="10247" width="10.140625" style="54" customWidth="1"/>
    <col min="10248" max="10248" width="7.7109375" style="54" customWidth="1"/>
    <col min="10249" max="10249" width="33.140625" style="54" customWidth="1"/>
    <col min="10250" max="10250" width="27.28515625" style="54" customWidth="1"/>
    <col min="10251" max="10251" width="19.5703125" style="54" customWidth="1"/>
    <col min="10252" max="10252" width="24.85546875" style="54" customWidth="1"/>
    <col min="10253" max="10253" width="11.7109375" style="54" customWidth="1"/>
    <col min="10254" max="10254" width="30.85546875" style="54" customWidth="1"/>
    <col min="10255" max="10255" width="24.140625" style="54" customWidth="1"/>
    <col min="10256" max="10256" width="17.5703125" style="54" customWidth="1"/>
    <col min="10257" max="10257" width="37.7109375" style="54" customWidth="1"/>
    <col min="10258" max="10258" width="37.42578125" style="54" bestFit="1" customWidth="1"/>
    <col min="10259" max="10259" width="26.5703125" style="54" customWidth="1"/>
    <col min="10260" max="10498" width="9.140625" style="54"/>
    <col min="10499" max="10499" width="5" style="54" customWidth="1"/>
    <col min="10500" max="10500" width="32" style="54" bestFit="1" customWidth="1"/>
    <col min="10501" max="10501" width="14" style="54" customWidth="1"/>
    <col min="10502" max="10502" width="7.7109375" style="54" bestFit="1" customWidth="1"/>
    <col min="10503" max="10503" width="10.140625" style="54" customWidth="1"/>
    <col min="10504" max="10504" width="7.7109375" style="54" customWidth="1"/>
    <col min="10505" max="10505" width="33.140625" style="54" customWidth="1"/>
    <col min="10506" max="10506" width="27.28515625" style="54" customWidth="1"/>
    <col min="10507" max="10507" width="19.5703125" style="54" customWidth="1"/>
    <col min="10508" max="10508" width="24.85546875" style="54" customWidth="1"/>
    <col min="10509" max="10509" width="11.7109375" style="54" customWidth="1"/>
    <col min="10510" max="10510" width="30.85546875" style="54" customWidth="1"/>
    <col min="10511" max="10511" width="24.140625" style="54" customWidth="1"/>
    <col min="10512" max="10512" width="17.5703125" style="54" customWidth="1"/>
    <col min="10513" max="10513" width="37.7109375" style="54" customWidth="1"/>
    <col min="10514" max="10514" width="37.42578125" style="54" bestFit="1" customWidth="1"/>
    <col min="10515" max="10515" width="26.5703125" style="54" customWidth="1"/>
    <col min="10516" max="10754" width="9.140625" style="54"/>
    <col min="10755" max="10755" width="5" style="54" customWidth="1"/>
    <col min="10756" max="10756" width="32" style="54" bestFit="1" customWidth="1"/>
    <col min="10757" max="10757" width="14" style="54" customWidth="1"/>
    <col min="10758" max="10758" width="7.7109375" style="54" bestFit="1" customWidth="1"/>
    <col min="10759" max="10759" width="10.140625" style="54" customWidth="1"/>
    <col min="10760" max="10760" width="7.7109375" style="54" customWidth="1"/>
    <col min="10761" max="10761" width="33.140625" style="54" customWidth="1"/>
    <col min="10762" max="10762" width="27.28515625" style="54" customWidth="1"/>
    <col min="10763" max="10763" width="19.5703125" style="54" customWidth="1"/>
    <col min="10764" max="10764" width="24.85546875" style="54" customWidth="1"/>
    <col min="10765" max="10765" width="11.7109375" style="54" customWidth="1"/>
    <col min="10766" max="10766" width="30.85546875" style="54" customWidth="1"/>
    <col min="10767" max="10767" width="24.140625" style="54" customWidth="1"/>
    <col min="10768" max="10768" width="17.5703125" style="54" customWidth="1"/>
    <col min="10769" max="10769" width="37.7109375" style="54" customWidth="1"/>
    <col min="10770" max="10770" width="37.42578125" style="54" bestFit="1" customWidth="1"/>
    <col min="10771" max="10771" width="26.5703125" style="54" customWidth="1"/>
    <col min="10772" max="11010" width="9.140625" style="54"/>
    <col min="11011" max="11011" width="5" style="54" customWidth="1"/>
    <col min="11012" max="11012" width="32" style="54" bestFit="1" customWidth="1"/>
    <col min="11013" max="11013" width="14" style="54" customWidth="1"/>
    <col min="11014" max="11014" width="7.7109375" style="54" bestFit="1" customWidth="1"/>
    <col min="11015" max="11015" width="10.140625" style="54" customWidth="1"/>
    <col min="11016" max="11016" width="7.7109375" style="54" customWidth="1"/>
    <col min="11017" max="11017" width="33.140625" style="54" customWidth="1"/>
    <col min="11018" max="11018" width="27.28515625" style="54" customWidth="1"/>
    <col min="11019" max="11019" width="19.5703125" style="54" customWidth="1"/>
    <col min="11020" max="11020" width="24.85546875" style="54" customWidth="1"/>
    <col min="11021" max="11021" width="11.7109375" style="54" customWidth="1"/>
    <col min="11022" max="11022" width="30.85546875" style="54" customWidth="1"/>
    <col min="11023" max="11023" width="24.140625" style="54" customWidth="1"/>
    <col min="11024" max="11024" width="17.5703125" style="54" customWidth="1"/>
    <col min="11025" max="11025" width="37.7109375" style="54" customWidth="1"/>
    <col min="11026" max="11026" width="37.42578125" style="54" bestFit="1" customWidth="1"/>
    <col min="11027" max="11027" width="26.5703125" style="54" customWidth="1"/>
    <col min="11028" max="11266" width="9.140625" style="54"/>
    <col min="11267" max="11267" width="5" style="54" customWidth="1"/>
    <col min="11268" max="11268" width="32" style="54" bestFit="1" customWidth="1"/>
    <col min="11269" max="11269" width="14" style="54" customWidth="1"/>
    <col min="11270" max="11270" width="7.7109375" style="54" bestFit="1" customWidth="1"/>
    <col min="11271" max="11271" width="10.140625" style="54" customWidth="1"/>
    <col min="11272" max="11272" width="7.7109375" style="54" customWidth="1"/>
    <col min="11273" max="11273" width="33.140625" style="54" customWidth="1"/>
    <col min="11274" max="11274" width="27.28515625" style="54" customWidth="1"/>
    <col min="11275" max="11275" width="19.5703125" style="54" customWidth="1"/>
    <col min="11276" max="11276" width="24.85546875" style="54" customWidth="1"/>
    <col min="11277" max="11277" width="11.7109375" style="54" customWidth="1"/>
    <col min="11278" max="11278" width="30.85546875" style="54" customWidth="1"/>
    <col min="11279" max="11279" width="24.140625" style="54" customWidth="1"/>
    <col min="11280" max="11280" width="17.5703125" style="54" customWidth="1"/>
    <col min="11281" max="11281" width="37.7109375" style="54" customWidth="1"/>
    <col min="11282" max="11282" width="37.42578125" style="54" bestFit="1" customWidth="1"/>
    <col min="11283" max="11283" width="26.5703125" style="54" customWidth="1"/>
    <col min="11284" max="11522" width="9.140625" style="54"/>
    <col min="11523" max="11523" width="5" style="54" customWidth="1"/>
    <col min="11524" max="11524" width="32" style="54" bestFit="1" customWidth="1"/>
    <col min="11525" max="11525" width="14" style="54" customWidth="1"/>
    <col min="11526" max="11526" width="7.7109375" style="54" bestFit="1" customWidth="1"/>
    <col min="11527" max="11527" width="10.140625" style="54" customWidth="1"/>
    <col min="11528" max="11528" width="7.7109375" style="54" customWidth="1"/>
    <col min="11529" max="11529" width="33.140625" style="54" customWidth="1"/>
    <col min="11530" max="11530" width="27.28515625" style="54" customWidth="1"/>
    <col min="11531" max="11531" width="19.5703125" style="54" customWidth="1"/>
    <col min="11532" max="11532" width="24.85546875" style="54" customWidth="1"/>
    <col min="11533" max="11533" width="11.7109375" style="54" customWidth="1"/>
    <col min="11534" max="11534" width="30.85546875" style="54" customWidth="1"/>
    <col min="11535" max="11535" width="24.140625" style="54" customWidth="1"/>
    <col min="11536" max="11536" width="17.5703125" style="54" customWidth="1"/>
    <col min="11537" max="11537" width="37.7109375" style="54" customWidth="1"/>
    <col min="11538" max="11538" width="37.42578125" style="54" bestFit="1" customWidth="1"/>
    <col min="11539" max="11539" width="26.5703125" style="54" customWidth="1"/>
    <col min="11540" max="11778" width="9.140625" style="54"/>
    <col min="11779" max="11779" width="5" style="54" customWidth="1"/>
    <col min="11780" max="11780" width="32" style="54" bestFit="1" customWidth="1"/>
    <col min="11781" max="11781" width="14" style="54" customWidth="1"/>
    <col min="11782" max="11782" width="7.7109375" style="54" bestFit="1" customWidth="1"/>
    <col min="11783" max="11783" width="10.140625" style="54" customWidth="1"/>
    <col min="11784" max="11784" width="7.7109375" style="54" customWidth="1"/>
    <col min="11785" max="11785" width="33.140625" style="54" customWidth="1"/>
    <col min="11786" max="11786" width="27.28515625" style="54" customWidth="1"/>
    <col min="11787" max="11787" width="19.5703125" style="54" customWidth="1"/>
    <col min="11788" max="11788" width="24.85546875" style="54" customWidth="1"/>
    <col min="11789" max="11789" width="11.7109375" style="54" customWidth="1"/>
    <col min="11790" max="11790" width="30.85546875" style="54" customWidth="1"/>
    <col min="11791" max="11791" width="24.140625" style="54" customWidth="1"/>
    <col min="11792" max="11792" width="17.5703125" style="54" customWidth="1"/>
    <col min="11793" max="11793" width="37.7109375" style="54" customWidth="1"/>
    <col min="11794" max="11794" width="37.42578125" style="54" bestFit="1" customWidth="1"/>
    <col min="11795" max="11795" width="26.5703125" style="54" customWidth="1"/>
    <col min="11796" max="12034" width="9.140625" style="54"/>
    <col min="12035" max="12035" width="5" style="54" customWidth="1"/>
    <col min="12036" max="12036" width="32" style="54" bestFit="1" customWidth="1"/>
    <col min="12037" max="12037" width="14" style="54" customWidth="1"/>
    <col min="12038" max="12038" width="7.7109375" style="54" bestFit="1" customWidth="1"/>
    <col min="12039" max="12039" width="10.140625" style="54" customWidth="1"/>
    <col min="12040" max="12040" width="7.7109375" style="54" customWidth="1"/>
    <col min="12041" max="12041" width="33.140625" style="54" customWidth="1"/>
    <col min="12042" max="12042" width="27.28515625" style="54" customWidth="1"/>
    <col min="12043" max="12043" width="19.5703125" style="54" customWidth="1"/>
    <col min="12044" max="12044" width="24.85546875" style="54" customWidth="1"/>
    <col min="12045" max="12045" width="11.7109375" style="54" customWidth="1"/>
    <col min="12046" max="12046" width="30.85546875" style="54" customWidth="1"/>
    <col min="12047" max="12047" width="24.140625" style="54" customWidth="1"/>
    <col min="12048" max="12048" width="17.5703125" style="54" customWidth="1"/>
    <col min="12049" max="12049" width="37.7109375" style="54" customWidth="1"/>
    <col min="12050" max="12050" width="37.42578125" style="54" bestFit="1" customWidth="1"/>
    <col min="12051" max="12051" width="26.5703125" style="54" customWidth="1"/>
    <col min="12052" max="12290" width="9.140625" style="54"/>
    <col min="12291" max="12291" width="5" style="54" customWidth="1"/>
    <col min="12292" max="12292" width="32" style="54" bestFit="1" customWidth="1"/>
    <col min="12293" max="12293" width="14" style="54" customWidth="1"/>
    <col min="12294" max="12294" width="7.7109375" style="54" bestFit="1" customWidth="1"/>
    <col min="12295" max="12295" width="10.140625" style="54" customWidth="1"/>
    <col min="12296" max="12296" width="7.7109375" style="54" customWidth="1"/>
    <col min="12297" max="12297" width="33.140625" style="54" customWidth="1"/>
    <col min="12298" max="12298" width="27.28515625" style="54" customWidth="1"/>
    <col min="12299" max="12299" width="19.5703125" style="54" customWidth="1"/>
    <col min="12300" max="12300" width="24.85546875" style="54" customWidth="1"/>
    <col min="12301" max="12301" width="11.7109375" style="54" customWidth="1"/>
    <col min="12302" max="12302" width="30.85546875" style="54" customWidth="1"/>
    <col min="12303" max="12303" width="24.140625" style="54" customWidth="1"/>
    <col min="12304" max="12304" width="17.5703125" style="54" customWidth="1"/>
    <col min="12305" max="12305" width="37.7109375" style="54" customWidth="1"/>
    <col min="12306" max="12306" width="37.42578125" style="54" bestFit="1" customWidth="1"/>
    <col min="12307" max="12307" width="26.5703125" style="54" customWidth="1"/>
    <col min="12308" max="12546" width="9.140625" style="54"/>
    <col min="12547" max="12547" width="5" style="54" customWidth="1"/>
    <col min="12548" max="12548" width="32" style="54" bestFit="1" customWidth="1"/>
    <col min="12549" max="12549" width="14" style="54" customWidth="1"/>
    <col min="12550" max="12550" width="7.7109375" style="54" bestFit="1" customWidth="1"/>
    <col min="12551" max="12551" width="10.140625" style="54" customWidth="1"/>
    <col min="12552" max="12552" width="7.7109375" style="54" customWidth="1"/>
    <col min="12553" max="12553" width="33.140625" style="54" customWidth="1"/>
    <col min="12554" max="12554" width="27.28515625" style="54" customWidth="1"/>
    <col min="12555" max="12555" width="19.5703125" style="54" customWidth="1"/>
    <col min="12556" max="12556" width="24.85546875" style="54" customWidth="1"/>
    <col min="12557" max="12557" width="11.7109375" style="54" customWidth="1"/>
    <col min="12558" max="12558" width="30.85546875" style="54" customWidth="1"/>
    <col min="12559" max="12559" width="24.140625" style="54" customWidth="1"/>
    <col min="12560" max="12560" width="17.5703125" style="54" customWidth="1"/>
    <col min="12561" max="12561" width="37.7109375" style="54" customWidth="1"/>
    <col min="12562" max="12562" width="37.42578125" style="54" bestFit="1" customWidth="1"/>
    <col min="12563" max="12563" width="26.5703125" style="54" customWidth="1"/>
    <col min="12564" max="12802" width="9.140625" style="54"/>
    <col min="12803" max="12803" width="5" style="54" customWidth="1"/>
    <col min="12804" max="12804" width="32" style="54" bestFit="1" customWidth="1"/>
    <col min="12805" max="12805" width="14" style="54" customWidth="1"/>
    <col min="12806" max="12806" width="7.7109375" style="54" bestFit="1" customWidth="1"/>
    <col min="12807" max="12807" width="10.140625" style="54" customWidth="1"/>
    <col min="12808" max="12808" width="7.7109375" style="54" customWidth="1"/>
    <col min="12809" max="12809" width="33.140625" style="54" customWidth="1"/>
    <col min="12810" max="12810" width="27.28515625" style="54" customWidth="1"/>
    <col min="12811" max="12811" width="19.5703125" style="54" customWidth="1"/>
    <col min="12812" max="12812" width="24.85546875" style="54" customWidth="1"/>
    <col min="12813" max="12813" width="11.7109375" style="54" customWidth="1"/>
    <col min="12814" max="12814" width="30.85546875" style="54" customWidth="1"/>
    <col min="12815" max="12815" width="24.140625" style="54" customWidth="1"/>
    <col min="12816" max="12816" width="17.5703125" style="54" customWidth="1"/>
    <col min="12817" max="12817" width="37.7109375" style="54" customWidth="1"/>
    <col min="12818" max="12818" width="37.42578125" style="54" bestFit="1" customWidth="1"/>
    <col min="12819" max="12819" width="26.5703125" style="54" customWidth="1"/>
    <col min="12820" max="13058" width="9.140625" style="54"/>
    <col min="13059" max="13059" width="5" style="54" customWidth="1"/>
    <col min="13060" max="13060" width="32" style="54" bestFit="1" customWidth="1"/>
    <col min="13061" max="13061" width="14" style="54" customWidth="1"/>
    <col min="13062" max="13062" width="7.7109375" style="54" bestFit="1" customWidth="1"/>
    <col min="13063" max="13063" width="10.140625" style="54" customWidth="1"/>
    <col min="13064" max="13064" width="7.7109375" style="54" customWidth="1"/>
    <col min="13065" max="13065" width="33.140625" style="54" customWidth="1"/>
    <col min="13066" max="13066" width="27.28515625" style="54" customWidth="1"/>
    <col min="13067" max="13067" width="19.5703125" style="54" customWidth="1"/>
    <col min="13068" max="13068" width="24.85546875" style="54" customWidth="1"/>
    <col min="13069" max="13069" width="11.7109375" style="54" customWidth="1"/>
    <col min="13070" max="13070" width="30.85546875" style="54" customWidth="1"/>
    <col min="13071" max="13071" width="24.140625" style="54" customWidth="1"/>
    <col min="13072" max="13072" width="17.5703125" style="54" customWidth="1"/>
    <col min="13073" max="13073" width="37.7109375" style="54" customWidth="1"/>
    <col min="13074" max="13074" width="37.42578125" style="54" bestFit="1" customWidth="1"/>
    <col min="13075" max="13075" width="26.5703125" style="54" customWidth="1"/>
    <col min="13076" max="13314" width="9.140625" style="54"/>
    <col min="13315" max="13315" width="5" style="54" customWidth="1"/>
    <col min="13316" max="13316" width="32" style="54" bestFit="1" customWidth="1"/>
    <col min="13317" max="13317" width="14" style="54" customWidth="1"/>
    <col min="13318" max="13318" width="7.7109375" style="54" bestFit="1" customWidth="1"/>
    <col min="13319" max="13319" width="10.140625" style="54" customWidth="1"/>
    <col min="13320" max="13320" width="7.7109375" style="54" customWidth="1"/>
    <col min="13321" max="13321" width="33.140625" style="54" customWidth="1"/>
    <col min="13322" max="13322" width="27.28515625" style="54" customWidth="1"/>
    <col min="13323" max="13323" width="19.5703125" style="54" customWidth="1"/>
    <col min="13324" max="13324" width="24.85546875" style="54" customWidth="1"/>
    <col min="13325" max="13325" width="11.7109375" style="54" customWidth="1"/>
    <col min="13326" max="13326" width="30.85546875" style="54" customWidth="1"/>
    <col min="13327" max="13327" width="24.140625" style="54" customWidth="1"/>
    <col min="13328" max="13328" width="17.5703125" style="54" customWidth="1"/>
    <col min="13329" max="13329" width="37.7109375" style="54" customWidth="1"/>
    <col min="13330" max="13330" width="37.42578125" style="54" bestFit="1" customWidth="1"/>
    <col min="13331" max="13331" width="26.5703125" style="54" customWidth="1"/>
    <col min="13332" max="13570" width="9.140625" style="54"/>
    <col min="13571" max="13571" width="5" style="54" customWidth="1"/>
    <col min="13572" max="13572" width="32" style="54" bestFit="1" customWidth="1"/>
    <col min="13573" max="13573" width="14" style="54" customWidth="1"/>
    <col min="13574" max="13574" width="7.7109375" style="54" bestFit="1" customWidth="1"/>
    <col min="13575" max="13575" width="10.140625" style="54" customWidth="1"/>
    <col min="13576" max="13576" width="7.7109375" style="54" customWidth="1"/>
    <col min="13577" max="13577" width="33.140625" style="54" customWidth="1"/>
    <col min="13578" max="13578" width="27.28515625" style="54" customWidth="1"/>
    <col min="13579" max="13579" width="19.5703125" style="54" customWidth="1"/>
    <col min="13580" max="13580" width="24.85546875" style="54" customWidth="1"/>
    <col min="13581" max="13581" width="11.7109375" style="54" customWidth="1"/>
    <col min="13582" max="13582" width="30.85546875" style="54" customWidth="1"/>
    <col min="13583" max="13583" width="24.140625" style="54" customWidth="1"/>
    <col min="13584" max="13584" width="17.5703125" style="54" customWidth="1"/>
    <col min="13585" max="13585" width="37.7109375" style="54" customWidth="1"/>
    <col min="13586" max="13586" width="37.42578125" style="54" bestFit="1" customWidth="1"/>
    <col min="13587" max="13587" width="26.5703125" style="54" customWidth="1"/>
    <col min="13588" max="13826" width="9.140625" style="54"/>
    <col min="13827" max="13827" width="5" style="54" customWidth="1"/>
    <col min="13828" max="13828" width="32" style="54" bestFit="1" customWidth="1"/>
    <col min="13829" max="13829" width="14" style="54" customWidth="1"/>
    <col min="13830" max="13830" width="7.7109375" style="54" bestFit="1" customWidth="1"/>
    <col min="13831" max="13831" width="10.140625" style="54" customWidth="1"/>
    <col min="13832" max="13832" width="7.7109375" style="54" customWidth="1"/>
    <col min="13833" max="13833" width="33.140625" style="54" customWidth="1"/>
    <col min="13834" max="13834" width="27.28515625" style="54" customWidth="1"/>
    <col min="13835" max="13835" width="19.5703125" style="54" customWidth="1"/>
    <col min="13836" max="13836" width="24.85546875" style="54" customWidth="1"/>
    <col min="13837" max="13837" width="11.7109375" style="54" customWidth="1"/>
    <col min="13838" max="13838" width="30.85546875" style="54" customWidth="1"/>
    <col min="13839" max="13839" width="24.140625" style="54" customWidth="1"/>
    <col min="13840" max="13840" width="17.5703125" style="54" customWidth="1"/>
    <col min="13841" max="13841" width="37.7109375" style="54" customWidth="1"/>
    <col min="13842" max="13842" width="37.42578125" style="54" bestFit="1" customWidth="1"/>
    <col min="13843" max="13843" width="26.5703125" style="54" customWidth="1"/>
    <col min="13844" max="14082" width="9.140625" style="54"/>
    <col min="14083" max="14083" width="5" style="54" customWidth="1"/>
    <col min="14084" max="14084" width="32" style="54" bestFit="1" customWidth="1"/>
    <col min="14085" max="14085" width="14" style="54" customWidth="1"/>
    <col min="14086" max="14086" width="7.7109375" style="54" bestFit="1" customWidth="1"/>
    <col min="14087" max="14087" width="10.140625" style="54" customWidth="1"/>
    <col min="14088" max="14088" width="7.7109375" style="54" customWidth="1"/>
    <col min="14089" max="14089" width="33.140625" style="54" customWidth="1"/>
    <col min="14090" max="14090" width="27.28515625" style="54" customWidth="1"/>
    <col min="14091" max="14091" width="19.5703125" style="54" customWidth="1"/>
    <col min="14092" max="14092" width="24.85546875" style="54" customWidth="1"/>
    <col min="14093" max="14093" width="11.7109375" style="54" customWidth="1"/>
    <col min="14094" max="14094" width="30.85546875" style="54" customWidth="1"/>
    <col min="14095" max="14095" width="24.140625" style="54" customWidth="1"/>
    <col min="14096" max="14096" width="17.5703125" style="54" customWidth="1"/>
    <col min="14097" max="14097" width="37.7109375" style="54" customWidth="1"/>
    <col min="14098" max="14098" width="37.42578125" style="54" bestFit="1" customWidth="1"/>
    <col min="14099" max="14099" width="26.5703125" style="54" customWidth="1"/>
    <col min="14100" max="14338" width="9.140625" style="54"/>
    <col min="14339" max="14339" width="5" style="54" customWidth="1"/>
    <col min="14340" max="14340" width="32" style="54" bestFit="1" customWidth="1"/>
    <col min="14341" max="14341" width="14" style="54" customWidth="1"/>
    <col min="14342" max="14342" width="7.7109375" style="54" bestFit="1" customWidth="1"/>
    <col min="14343" max="14343" width="10.140625" style="54" customWidth="1"/>
    <col min="14344" max="14344" width="7.7109375" style="54" customWidth="1"/>
    <col min="14345" max="14345" width="33.140625" style="54" customWidth="1"/>
    <col min="14346" max="14346" width="27.28515625" style="54" customWidth="1"/>
    <col min="14347" max="14347" width="19.5703125" style="54" customWidth="1"/>
    <col min="14348" max="14348" width="24.85546875" style="54" customWidth="1"/>
    <col min="14349" max="14349" width="11.7109375" style="54" customWidth="1"/>
    <col min="14350" max="14350" width="30.85546875" style="54" customWidth="1"/>
    <col min="14351" max="14351" width="24.140625" style="54" customWidth="1"/>
    <col min="14352" max="14352" width="17.5703125" style="54" customWidth="1"/>
    <col min="14353" max="14353" width="37.7109375" style="54" customWidth="1"/>
    <col min="14354" max="14354" width="37.42578125" style="54" bestFit="1" customWidth="1"/>
    <col min="14355" max="14355" width="26.5703125" style="54" customWidth="1"/>
    <col min="14356" max="14594" width="9.140625" style="54"/>
    <col min="14595" max="14595" width="5" style="54" customWidth="1"/>
    <col min="14596" max="14596" width="32" style="54" bestFit="1" customWidth="1"/>
    <col min="14597" max="14597" width="14" style="54" customWidth="1"/>
    <col min="14598" max="14598" width="7.7109375" style="54" bestFit="1" customWidth="1"/>
    <col min="14599" max="14599" width="10.140625" style="54" customWidth="1"/>
    <col min="14600" max="14600" width="7.7109375" style="54" customWidth="1"/>
    <col min="14601" max="14601" width="33.140625" style="54" customWidth="1"/>
    <col min="14602" max="14602" width="27.28515625" style="54" customWidth="1"/>
    <col min="14603" max="14603" width="19.5703125" style="54" customWidth="1"/>
    <col min="14604" max="14604" width="24.85546875" style="54" customWidth="1"/>
    <col min="14605" max="14605" width="11.7109375" style="54" customWidth="1"/>
    <col min="14606" max="14606" width="30.85546875" style="54" customWidth="1"/>
    <col min="14607" max="14607" width="24.140625" style="54" customWidth="1"/>
    <col min="14608" max="14608" width="17.5703125" style="54" customWidth="1"/>
    <col min="14609" max="14609" width="37.7109375" style="54" customWidth="1"/>
    <col min="14610" max="14610" width="37.42578125" style="54" bestFit="1" customWidth="1"/>
    <col min="14611" max="14611" width="26.5703125" style="54" customWidth="1"/>
    <col min="14612" max="14850" width="9.140625" style="54"/>
    <col min="14851" max="14851" width="5" style="54" customWidth="1"/>
    <col min="14852" max="14852" width="32" style="54" bestFit="1" customWidth="1"/>
    <col min="14853" max="14853" width="14" style="54" customWidth="1"/>
    <col min="14854" max="14854" width="7.7109375" style="54" bestFit="1" customWidth="1"/>
    <col min="14855" max="14855" width="10.140625" style="54" customWidth="1"/>
    <col min="14856" max="14856" width="7.7109375" style="54" customWidth="1"/>
    <col min="14857" max="14857" width="33.140625" style="54" customWidth="1"/>
    <col min="14858" max="14858" width="27.28515625" style="54" customWidth="1"/>
    <col min="14859" max="14859" width="19.5703125" style="54" customWidth="1"/>
    <col min="14860" max="14860" width="24.85546875" style="54" customWidth="1"/>
    <col min="14861" max="14861" width="11.7109375" style="54" customWidth="1"/>
    <col min="14862" max="14862" width="30.85546875" style="54" customWidth="1"/>
    <col min="14863" max="14863" width="24.140625" style="54" customWidth="1"/>
    <col min="14864" max="14864" width="17.5703125" style="54" customWidth="1"/>
    <col min="14865" max="14865" width="37.7109375" style="54" customWidth="1"/>
    <col min="14866" max="14866" width="37.42578125" style="54" bestFit="1" customWidth="1"/>
    <col min="14867" max="14867" width="26.5703125" style="54" customWidth="1"/>
    <col min="14868" max="15106" width="9.140625" style="54"/>
    <col min="15107" max="15107" width="5" style="54" customWidth="1"/>
    <col min="15108" max="15108" width="32" style="54" bestFit="1" customWidth="1"/>
    <col min="15109" max="15109" width="14" style="54" customWidth="1"/>
    <col min="15110" max="15110" width="7.7109375" style="54" bestFit="1" customWidth="1"/>
    <col min="15111" max="15111" width="10.140625" style="54" customWidth="1"/>
    <col min="15112" max="15112" width="7.7109375" style="54" customWidth="1"/>
    <col min="15113" max="15113" width="33.140625" style="54" customWidth="1"/>
    <col min="15114" max="15114" width="27.28515625" style="54" customWidth="1"/>
    <col min="15115" max="15115" width="19.5703125" style="54" customWidth="1"/>
    <col min="15116" max="15116" width="24.85546875" style="54" customWidth="1"/>
    <col min="15117" max="15117" width="11.7109375" style="54" customWidth="1"/>
    <col min="15118" max="15118" width="30.85546875" style="54" customWidth="1"/>
    <col min="15119" max="15119" width="24.140625" style="54" customWidth="1"/>
    <col min="15120" max="15120" width="17.5703125" style="54" customWidth="1"/>
    <col min="15121" max="15121" width="37.7109375" style="54" customWidth="1"/>
    <col min="15122" max="15122" width="37.42578125" style="54" bestFit="1" customWidth="1"/>
    <col min="15123" max="15123" width="26.5703125" style="54" customWidth="1"/>
    <col min="15124" max="15362" width="9.140625" style="54"/>
    <col min="15363" max="15363" width="5" style="54" customWidth="1"/>
    <col min="15364" max="15364" width="32" style="54" bestFit="1" customWidth="1"/>
    <col min="15365" max="15365" width="14" style="54" customWidth="1"/>
    <col min="15366" max="15366" width="7.7109375" style="54" bestFit="1" customWidth="1"/>
    <col min="15367" max="15367" width="10.140625" style="54" customWidth="1"/>
    <col min="15368" max="15368" width="7.7109375" style="54" customWidth="1"/>
    <col min="15369" max="15369" width="33.140625" style="54" customWidth="1"/>
    <col min="15370" max="15370" width="27.28515625" style="54" customWidth="1"/>
    <col min="15371" max="15371" width="19.5703125" style="54" customWidth="1"/>
    <col min="15372" max="15372" width="24.85546875" style="54" customWidth="1"/>
    <col min="15373" max="15373" width="11.7109375" style="54" customWidth="1"/>
    <col min="15374" max="15374" width="30.85546875" style="54" customWidth="1"/>
    <col min="15375" max="15375" width="24.140625" style="54" customWidth="1"/>
    <col min="15376" max="15376" width="17.5703125" style="54" customWidth="1"/>
    <col min="15377" max="15377" width="37.7109375" style="54" customWidth="1"/>
    <col min="15378" max="15378" width="37.42578125" style="54" bestFit="1" customWidth="1"/>
    <col min="15379" max="15379" width="26.5703125" style="54" customWidth="1"/>
    <col min="15380" max="15618" width="9.140625" style="54"/>
    <col min="15619" max="15619" width="5" style="54" customWidth="1"/>
    <col min="15620" max="15620" width="32" style="54" bestFit="1" customWidth="1"/>
    <col min="15621" max="15621" width="14" style="54" customWidth="1"/>
    <col min="15622" max="15622" width="7.7109375" style="54" bestFit="1" customWidth="1"/>
    <col min="15623" max="15623" width="10.140625" style="54" customWidth="1"/>
    <col min="15624" max="15624" width="7.7109375" style="54" customWidth="1"/>
    <col min="15625" max="15625" width="33.140625" style="54" customWidth="1"/>
    <col min="15626" max="15626" width="27.28515625" style="54" customWidth="1"/>
    <col min="15627" max="15627" width="19.5703125" style="54" customWidth="1"/>
    <col min="15628" max="15628" width="24.85546875" style="54" customWidth="1"/>
    <col min="15629" max="15629" width="11.7109375" style="54" customWidth="1"/>
    <col min="15630" max="15630" width="30.85546875" style="54" customWidth="1"/>
    <col min="15631" max="15631" width="24.140625" style="54" customWidth="1"/>
    <col min="15632" max="15632" width="17.5703125" style="54" customWidth="1"/>
    <col min="15633" max="15633" width="37.7109375" style="54" customWidth="1"/>
    <col min="15634" max="15634" width="37.42578125" style="54" bestFit="1" customWidth="1"/>
    <col min="15635" max="15635" width="26.5703125" style="54" customWidth="1"/>
    <col min="15636" max="15874" width="9.140625" style="54"/>
    <col min="15875" max="15875" width="5" style="54" customWidth="1"/>
    <col min="15876" max="15876" width="32" style="54" bestFit="1" customWidth="1"/>
    <col min="15877" max="15877" width="14" style="54" customWidth="1"/>
    <col min="15878" max="15878" width="7.7109375" style="54" bestFit="1" customWidth="1"/>
    <col min="15879" max="15879" width="10.140625" style="54" customWidth="1"/>
    <col min="15880" max="15880" width="7.7109375" style="54" customWidth="1"/>
    <col min="15881" max="15881" width="33.140625" style="54" customWidth="1"/>
    <col min="15882" max="15882" width="27.28515625" style="54" customWidth="1"/>
    <col min="15883" max="15883" width="19.5703125" style="54" customWidth="1"/>
    <col min="15884" max="15884" width="24.85546875" style="54" customWidth="1"/>
    <col min="15885" max="15885" width="11.7109375" style="54" customWidth="1"/>
    <col min="15886" max="15886" width="30.85546875" style="54" customWidth="1"/>
    <col min="15887" max="15887" width="24.140625" style="54" customWidth="1"/>
    <col min="15888" max="15888" width="17.5703125" style="54" customWidth="1"/>
    <col min="15889" max="15889" width="37.7109375" style="54" customWidth="1"/>
    <col min="15890" max="15890" width="37.42578125" style="54" bestFit="1" customWidth="1"/>
    <col min="15891" max="15891" width="26.5703125" style="54" customWidth="1"/>
    <col min="15892" max="16130" width="9.140625" style="54"/>
    <col min="16131" max="16131" width="5" style="54" customWidth="1"/>
    <col min="16132" max="16132" width="32" style="54" bestFit="1" customWidth="1"/>
    <col min="16133" max="16133" width="14" style="54" customWidth="1"/>
    <col min="16134" max="16134" width="7.7109375" style="54" bestFit="1" customWidth="1"/>
    <col min="16135" max="16135" width="10.140625" style="54" customWidth="1"/>
    <col min="16136" max="16136" width="7.7109375" style="54" customWidth="1"/>
    <col min="16137" max="16137" width="33.140625" style="54" customWidth="1"/>
    <col min="16138" max="16138" width="27.28515625" style="54" customWidth="1"/>
    <col min="16139" max="16139" width="19.5703125" style="54" customWidth="1"/>
    <col min="16140" max="16140" width="24.85546875" style="54" customWidth="1"/>
    <col min="16141" max="16141" width="11.7109375" style="54" customWidth="1"/>
    <col min="16142" max="16142" width="30.85546875" style="54" customWidth="1"/>
    <col min="16143" max="16143" width="24.140625" style="54" customWidth="1"/>
    <col min="16144" max="16144" width="17.5703125" style="54" customWidth="1"/>
    <col min="16145" max="16145" width="37.7109375" style="54" customWidth="1"/>
    <col min="16146" max="16146" width="37.42578125" style="54" bestFit="1" customWidth="1"/>
    <col min="16147" max="16147" width="26.5703125" style="54" customWidth="1"/>
    <col min="16148" max="16384" width="9.140625" style="54"/>
  </cols>
  <sheetData>
    <row r="1" spans="1:50" ht="87.95" customHeight="1" x14ac:dyDescent="0.2">
      <c r="A1" s="745" t="s">
        <v>237</v>
      </c>
      <c r="B1" s="745"/>
      <c r="C1" s="745"/>
      <c r="D1" s="745"/>
      <c r="E1" s="745"/>
      <c r="F1" s="745"/>
      <c r="G1" s="745"/>
      <c r="H1" s="745"/>
      <c r="I1" s="745"/>
      <c r="J1" s="745"/>
      <c r="K1" s="745"/>
      <c r="L1" s="745"/>
      <c r="M1" s="745"/>
      <c r="N1" s="745"/>
      <c r="O1" s="745"/>
      <c r="P1" s="745"/>
      <c r="Q1" s="745"/>
      <c r="R1" s="745"/>
      <c r="S1" s="745"/>
      <c r="T1" s="745"/>
      <c r="U1" s="52"/>
      <c r="V1" s="52"/>
      <c r="W1" s="52"/>
      <c r="X1" s="52"/>
      <c r="Y1" s="52"/>
      <c r="Z1" s="52"/>
      <c r="AA1" s="52"/>
      <c r="AB1" s="53"/>
    </row>
    <row r="2" spans="1:50" ht="21" customHeight="1" x14ac:dyDescent="0.2">
      <c r="A2" s="745" t="s">
        <v>238</v>
      </c>
      <c r="B2" s="745"/>
      <c r="C2" s="744" t="s">
        <v>239</v>
      </c>
      <c r="D2" s="744"/>
      <c r="E2" s="744"/>
      <c r="F2" s="744"/>
      <c r="G2" s="744"/>
      <c r="H2" s="744"/>
      <c r="I2" s="744"/>
      <c r="J2" s="744"/>
      <c r="K2" s="744"/>
      <c r="L2" s="744"/>
      <c r="M2" s="744"/>
      <c r="N2" s="744"/>
      <c r="O2" s="744"/>
      <c r="P2" s="744"/>
      <c r="Q2" s="744"/>
      <c r="R2" s="744"/>
      <c r="S2" s="744"/>
      <c r="T2" s="744"/>
      <c r="U2" s="52"/>
      <c r="V2" s="52"/>
      <c r="W2" s="52"/>
      <c r="X2" s="52"/>
      <c r="Y2" s="52"/>
      <c r="Z2" s="52"/>
      <c r="AA2" s="52"/>
      <c r="AB2" s="53"/>
    </row>
    <row r="3" spans="1:50" ht="20.100000000000001" customHeight="1" x14ac:dyDescent="0.2">
      <c r="A3" s="745" t="s">
        <v>240</v>
      </c>
      <c r="B3" s="745"/>
      <c r="C3" s="744" t="s">
        <v>241</v>
      </c>
      <c r="D3" s="744"/>
      <c r="E3" s="744"/>
      <c r="F3" s="744"/>
      <c r="G3" s="744"/>
      <c r="H3" s="744"/>
      <c r="I3" s="744"/>
      <c r="J3" s="744"/>
      <c r="K3" s="744"/>
      <c r="L3" s="744"/>
      <c r="M3" s="744"/>
      <c r="N3" s="744"/>
      <c r="O3" s="744"/>
      <c r="P3" s="744"/>
      <c r="Q3" s="744"/>
      <c r="R3" s="744"/>
      <c r="S3" s="744"/>
      <c r="T3" s="744"/>
      <c r="U3" s="52"/>
      <c r="V3" s="52"/>
      <c r="W3" s="52"/>
      <c r="X3" s="52"/>
      <c r="Y3" s="52"/>
      <c r="Z3" s="52"/>
      <c r="AA3" s="52"/>
      <c r="AB3" s="53"/>
    </row>
    <row r="4" spans="1:50" ht="30" customHeight="1" x14ac:dyDescent="0.2">
      <c r="A4" s="745" t="s">
        <v>242</v>
      </c>
      <c r="B4" s="745"/>
      <c r="C4" s="744" t="s">
        <v>243</v>
      </c>
      <c r="D4" s="744"/>
      <c r="E4" s="744"/>
      <c r="F4" s="744"/>
      <c r="G4" s="744"/>
      <c r="H4" s="744"/>
      <c r="I4" s="744"/>
      <c r="J4" s="744"/>
      <c r="K4" s="744"/>
      <c r="L4" s="744"/>
      <c r="M4" s="744"/>
      <c r="N4" s="744"/>
      <c r="O4" s="744"/>
      <c r="P4" s="744"/>
      <c r="Q4" s="744"/>
      <c r="R4" s="744"/>
      <c r="S4" s="744"/>
      <c r="T4" s="744"/>
      <c r="U4" s="52"/>
      <c r="V4" s="52"/>
      <c r="W4" s="52"/>
      <c r="X4" s="52"/>
      <c r="Y4" s="52"/>
      <c r="Z4" s="52"/>
      <c r="AA4" s="52"/>
      <c r="AB4" s="53"/>
    </row>
    <row r="5" spans="1:50" ht="66" customHeight="1" x14ac:dyDescent="0.2">
      <c r="A5" s="745" t="s">
        <v>244</v>
      </c>
      <c r="B5" s="745"/>
      <c r="C5" s="744" t="s">
        <v>245</v>
      </c>
      <c r="D5" s="744"/>
      <c r="E5" s="744"/>
      <c r="F5" s="744"/>
      <c r="G5" s="744"/>
      <c r="H5" s="744"/>
      <c r="I5" s="744"/>
      <c r="J5" s="744"/>
      <c r="K5" s="744"/>
      <c r="L5" s="744"/>
      <c r="M5" s="744"/>
      <c r="N5" s="744"/>
      <c r="O5" s="744"/>
      <c r="P5" s="744"/>
      <c r="Q5" s="744"/>
      <c r="R5" s="744"/>
      <c r="S5" s="744"/>
      <c r="T5" s="744"/>
      <c r="U5" s="52"/>
      <c r="V5" s="52"/>
      <c r="W5" s="52"/>
      <c r="X5" s="52"/>
      <c r="Y5" s="52"/>
      <c r="Z5" s="52"/>
      <c r="AA5" s="52"/>
      <c r="AB5" s="53"/>
    </row>
    <row r="6" spans="1:50" s="57" customFormat="1" ht="30.95" customHeight="1" x14ac:dyDescent="0.2">
      <c r="A6" s="745" t="s">
        <v>246</v>
      </c>
      <c r="B6" s="745" t="s">
        <v>93</v>
      </c>
      <c r="C6" s="745" t="s">
        <v>247</v>
      </c>
      <c r="D6" s="745" t="s">
        <v>154</v>
      </c>
      <c r="E6" s="745"/>
      <c r="F6" s="745" t="s">
        <v>248</v>
      </c>
      <c r="G6" s="745" t="s">
        <v>249</v>
      </c>
      <c r="H6" s="745" t="s">
        <v>250</v>
      </c>
      <c r="I6" s="745" t="s">
        <v>251</v>
      </c>
      <c r="J6" s="746" t="s">
        <v>252</v>
      </c>
      <c r="K6" s="746" t="s">
        <v>253</v>
      </c>
      <c r="L6" s="745" t="s">
        <v>254</v>
      </c>
      <c r="M6" s="51"/>
      <c r="N6" s="745" t="s">
        <v>255</v>
      </c>
      <c r="O6" s="745" t="s">
        <v>256</v>
      </c>
      <c r="P6" s="745" t="s">
        <v>257</v>
      </c>
      <c r="Q6" s="745" t="s">
        <v>52</v>
      </c>
      <c r="R6" s="745" t="s">
        <v>198</v>
      </c>
      <c r="S6" s="745" t="s">
        <v>258</v>
      </c>
      <c r="T6" s="745" t="s">
        <v>259</v>
      </c>
      <c r="U6" s="55"/>
      <c r="V6" s="55"/>
      <c r="W6" s="55"/>
      <c r="X6" s="55"/>
      <c r="Y6" s="55"/>
      <c r="Z6" s="55"/>
      <c r="AA6" s="55"/>
      <c r="AB6" s="55"/>
      <c r="AC6" s="56"/>
      <c r="AD6" s="56"/>
      <c r="AE6" s="56"/>
      <c r="AF6" s="56"/>
      <c r="AG6" s="56"/>
      <c r="AH6" s="56"/>
      <c r="AI6" s="56"/>
      <c r="AJ6" s="56"/>
      <c r="AK6" s="56"/>
      <c r="AL6" s="56"/>
      <c r="AM6" s="56"/>
      <c r="AN6" s="56"/>
      <c r="AO6" s="56"/>
      <c r="AP6" s="56"/>
      <c r="AQ6" s="56"/>
      <c r="AR6" s="56"/>
      <c r="AS6" s="56"/>
      <c r="AT6" s="56"/>
      <c r="AU6" s="56"/>
      <c r="AV6" s="56"/>
      <c r="AW6" s="56"/>
      <c r="AX6" s="56"/>
    </row>
    <row r="7" spans="1:50" s="61" customFormat="1" ht="30.95" customHeight="1" x14ac:dyDescent="0.2">
      <c r="A7" s="745"/>
      <c r="B7" s="745"/>
      <c r="C7" s="745"/>
      <c r="D7" s="51" t="s">
        <v>260</v>
      </c>
      <c r="E7" s="51" t="s">
        <v>261</v>
      </c>
      <c r="F7" s="745"/>
      <c r="G7" s="745"/>
      <c r="H7" s="745"/>
      <c r="I7" s="745"/>
      <c r="J7" s="746"/>
      <c r="K7" s="746"/>
      <c r="L7" s="745"/>
      <c r="M7" s="51"/>
      <c r="N7" s="745"/>
      <c r="O7" s="745"/>
      <c r="P7" s="745"/>
      <c r="Q7" s="745"/>
      <c r="R7" s="745"/>
      <c r="S7" s="745"/>
      <c r="T7" s="745"/>
      <c r="U7" s="58"/>
      <c r="V7" s="58"/>
      <c r="W7" s="58"/>
      <c r="X7" s="58"/>
      <c r="Y7" s="59"/>
      <c r="Z7" s="58"/>
      <c r="AA7" s="60"/>
      <c r="AB7" s="60"/>
      <c r="AC7" s="56"/>
      <c r="AD7" s="56"/>
      <c r="AE7" s="56"/>
      <c r="AF7" s="56"/>
      <c r="AG7" s="56"/>
      <c r="AH7" s="56"/>
      <c r="AI7" s="56"/>
      <c r="AJ7" s="56"/>
      <c r="AK7" s="56"/>
      <c r="AL7" s="56"/>
      <c r="AM7" s="56"/>
      <c r="AN7" s="56"/>
      <c r="AO7" s="56"/>
      <c r="AP7" s="56"/>
      <c r="AQ7" s="56"/>
      <c r="AR7" s="56"/>
      <c r="AS7" s="56"/>
      <c r="AT7" s="56"/>
      <c r="AU7" s="56"/>
      <c r="AV7" s="56"/>
      <c r="AW7" s="56"/>
      <c r="AX7" s="56"/>
    </row>
    <row r="8" spans="1:50" ht="30" customHeight="1" x14ac:dyDescent="0.2">
      <c r="A8" s="62">
        <v>1</v>
      </c>
      <c r="B8" s="63" t="s">
        <v>262</v>
      </c>
      <c r="C8" s="64">
        <v>17194780</v>
      </c>
      <c r="D8" s="63"/>
      <c r="E8" s="64">
        <v>1</v>
      </c>
      <c r="F8" s="65">
        <v>17311</v>
      </c>
      <c r="G8" s="66">
        <f ca="1">(TODAY()-F8)/365</f>
        <v>77.857534246575341</v>
      </c>
      <c r="H8" s="64" t="s">
        <v>263</v>
      </c>
      <c r="I8" s="64" t="s">
        <v>264</v>
      </c>
      <c r="J8" s="65">
        <v>45577</v>
      </c>
      <c r="K8" s="65">
        <v>46672</v>
      </c>
      <c r="L8" s="66">
        <f ca="1">(TODAY()-J8)/365</f>
        <v>0.41643835616438357</v>
      </c>
      <c r="M8" s="66"/>
      <c r="N8" s="64" t="s">
        <v>265</v>
      </c>
      <c r="O8" s="62" t="s">
        <v>266</v>
      </c>
      <c r="P8" s="62" t="s">
        <v>156</v>
      </c>
      <c r="Q8" s="64" t="s">
        <v>267</v>
      </c>
      <c r="R8" s="67" t="s">
        <v>268</v>
      </c>
      <c r="S8" s="64">
        <v>3173245848</v>
      </c>
      <c r="T8" s="62"/>
    </row>
    <row r="9" spans="1:50" ht="30" customHeight="1" x14ac:dyDescent="0.2">
      <c r="A9" s="62">
        <v>2</v>
      </c>
      <c r="B9" s="63" t="s">
        <v>269</v>
      </c>
      <c r="C9" s="64">
        <v>23588825</v>
      </c>
      <c r="D9" s="63">
        <v>1</v>
      </c>
      <c r="E9" s="64"/>
      <c r="F9" s="65">
        <v>28636</v>
      </c>
      <c r="G9" s="66">
        <f ca="1">(TODAY()-F9)/365</f>
        <v>46.830136986301369</v>
      </c>
      <c r="H9" s="64" t="s">
        <v>270</v>
      </c>
      <c r="I9" s="62" t="s">
        <v>271</v>
      </c>
      <c r="J9" s="65">
        <v>45050</v>
      </c>
      <c r="K9" s="65">
        <v>46146</v>
      </c>
      <c r="L9" s="66">
        <f ca="1">(TODAY()-J9)/365</f>
        <v>1.8602739726027397</v>
      </c>
      <c r="M9" s="66"/>
      <c r="N9" s="64" t="s">
        <v>272</v>
      </c>
      <c r="O9" s="62">
        <v>7803879</v>
      </c>
      <c r="P9" s="62" t="s">
        <v>156</v>
      </c>
      <c r="Q9" s="64" t="s">
        <v>273</v>
      </c>
      <c r="R9" s="68" t="s">
        <v>274</v>
      </c>
      <c r="S9" s="64">
        <v>3138442596</v>
      </c>
      <c r="T9" s="62"/>
    </row>
    <row r="10" spans="1:50" ht="30" customHeight="1" x14ac:dyDescent="0.2">
      <c r="A10" s="69">
        <v>3</v>
      </c>
      <c r="B10" s="70" t="s">
        <v>275</v>
      </c>
      <c r="C10" s="70">
        <v>19269209</v>
      </c>
      <c r="D10" s="70"/>
      <c r="E10" s="70">
        <v>1</v>
      </c>
      <c r="F10" s="71">
        <v>20349</v>
      </c>
      <c r="G10" s="72">
        <f t="shared" ref="G10:G36" ca="1" si="0">(TODAY()-F10)/365</f>
        <v>69.534246575342465</v>
      </c>
      <c r="H10" s="70" t="s">
        <v>276</v>
      </c>
      <c r="I10" s="70" t="s">
        <v>277</v>
      </c>
      <c r="J10" s="73">
        <v>45584</v>
      </c>
      <c r="K10" s="73">
        <v>46679</v>
      </c>
      <c r="L10" s="74">
        <f t="shared" ref="L10:L34" ca="1" si="1">(TODAY()-J10)/365</f>
        <v>0.39726027397260272</v>
      </c>
      <c r="M10" s="74"/>
      <c r="N10" s="70" t="s">
        <v>278</v>
      </c>
      <c r="O10" s="75" t="s">
        <v>279</v>
      </c>
      <c r="P10" s="75" t="s">
        <v>156</v>
      </c>
      <c r="Q10" s="70" t="s">
        <v>280</v>
      </c>
      <c r="R10" s="76" t="s">
        <v>268</v>
      </c>
      <c r="S10" s="70">
        <v>3158389869</v>
      </c>
      <c r="T10" s="62"/>
    </row>
    <row r="11" spans="1:50" ht="30" customHeight="1" x14ac:dyDescent="0.2">
      <c r="A11" s="69">
        <v>4</v>
      </c>
      <c r="B11" s="70" t="s">
        <v>281</v>
      </c>
      <c r="C11" s="70">
        <v>41635660</v>
      </c>
      <c r="D11" s="70">
        <v>1</v>
      </c>
      <c r="E11" s="70"/>
      <c r="F11" s="71">
        <v>19245</v>
      </c>
      <c r="G11" s="72">
        <f t="shared" ca="1" si="0"/>
        <v>72.558904109589037</v>
      </c>
      <c r="H11" s="70" t="s">
        <v>282</v>
      </c>
      <c r="I11" s="70" t="s">
        <v>283</v>
      </c>
      <c r="J11" s="73" t="s">
        <v>284</v>
      </c>
      <c r="K11" s="73">
        <v>46600</v>
      </c>
      <c r="L11" s="74">
        <v>20</v>
      </c>
      <c r="M11" s="74"/>
      <c r="N11" s="70" t="s">
        <v>285</v>
      </c>
      <c r="O11" s="75">
        <v>7769287</v>
      </c>
      <c r="P11" s="75" t="s">
        <v>156</v>
      </c>
      <c r="Q11" s="70" t="s">
        <v>286</v>
      </c>
      <c r="R11" s="77" t="s">
        <v>287</v>
      </c>
      <c r="S11" s="70" t="s">
        <v>288</v>
      </c>
      <c r="T11" s="62"/>
    </row>
    <row r="12" spans="1:50" ht="30" customHeight="1" x14ac:dyDescent="0.2">
      <c r="A12" s="69">
        <v>5</v>
      </c>
      <c r="B12" s="70" t="s">
        <v>289</v>
      </c>
      <c r="C12" s="70">
        <v>79474420</v>
      </c>
      <c r="D12" s="70"/>
      <c r="E12" s="70">
        <v>1</v>
      </c>
      <c r="F12" s="71">
        <v>25241</v>
      </c>
      <c r="G12" s="72">
        <f t="shared" ca="1" si="0"/>
        <v>56.131506849315066</v>
      </c>
      <c r="H12" s="70" t="s">
        <v>290</v>
      </c>
      <c r="I12" s="70" t="s">
        <v>291</v>
      </c>
      <c r="J12" s="73">
        <v>45075</v>
      </c>
      <c r="K12" s="73">
        <v>46171</v>
      </c>
      <c r="L12" s="74">
        <f t="shared" ca="1" si="1"/>
        <v>1.7917808219178082</v>
      </c>
      <c r="M12" s="74"/>
      <c r="N12" s="70" t="s">
        <v>292</v>
      </c>
      <c r="O12" s="75">
        <v>3103367279</v>
      </c>
      <c r="P12" s="75" t="s">
        <v>156</v>
      </c>
      <c r="Q12" s="70" t="s">
        <v>267</v>
      </c>
      <c r="R12" s="76" t="s">
        <v>293</v>
      </c>
      <c r="S12" s="70" t="s">
        <v>294</v>
      </c>
      <c r="T12" s="62"/>
    </row>
    <row r="13" spans="1:50" s="84" customFormat="1" ht="30" customHeight="1" x14ac:dyDescent="0.2">
      <c r="A13" s="69">
        <v>6</v>
      </c>
      <c r="B13" s="63" t="s">
        <v>295</v>
      </c>
      <c r="C13" s="63">
        <v>41724410</v>
      </c>
      <c r="D13" s="63">
        <v>1</v>
      </c>
      <c r="E13" s="63"/>
      <c r="F13" s="78">
        <v>21125</v>
      </c>
      <c r="G13" s="79">
        <f ca="1">(TODAY()-F13)/365</f>
        <v>67.408219178082192</v>
      </c>
      <c r="H13" s="63" t="s">
        <v>296</v>
      </c>
      <c r="I13" s="80" t="s">
        <v>157</v>
      </c>
      <c r="J13" s="81">
        <v>45119</v>
      </c>
      <c r="K13" s="81">
        <v>46215</v>
      </c>
      <c r="L13" s="82">
        <f t="shared" ca="1" si="1"/>
        <v>1.6712328767123288</v>
      </c>
      <c r="M13" s="82"/>
      <c r="N13" s="63" t="s">
        <v>297</v>
      </c>
      <c r="O13" s="69">
        <v>3112625886</v>
      </c>
      <c r="P13" s="69" t="s">
        <v>156</v>
      </c>
      <c r="Q13" s="80" t="s">
        <v>298</v>
      </c>
      <c r="R13" s="83" t="s">
        <v>299</v>
      </c>
      <c r="S13" s="80">
        <v>3118304980</v>
      </c>
      <c r="T13" s="69"/>
    </row>
    <row r="14" spans="1:50" ht="30" customHeight="1" x14ac:dyDescent="0.2">
      <c r="A14" s="62">
        <v>7</v>
      </c>
      <c r="B14" s="63" t="s">
        <v>300</v>
      </c>
      <c r="C14" s="64">
        <v>41462376</v>
      </c>
      <c r="D14" s="64">
        <v>1</v>
      </c>
      <c r="E14" s="63"/>
      <c r="F14" s="65">
        <v>18307</v>
      </c>
      <c r="G14" s="66">
        <f t="shared" ca="1" si="0"/>
        <v>75.128767123287673</v>
      </c>
      <c r="H14" s="64" t="s">
        <v>301</v>
      </c>
      <c r="I14" s="64" t="s">
        <v>264</v>
      </c>
      <c r="J14" s="65">
        <v>44846</v>
      </c>
      <c r="K14" s="65">
        <v>45942</v>
      </c>
      <c r="L14" s="82">
        <f t="shared" ca="1" si="1"/>
        <v>2.419178082191781</v>
      </c>
      <c r="M14" s="82"/>
      <c r="N14" s="64" t="s">
        <v>302</v>
      </c>
      <c r="O14" s="62">
        <v>3223253680</v>
      </c>
      <c r="P14" s="62" t="s">
        <v>156</v>
      </c>
      <c r="Q14" s="64" t="s">
        <v>303</v>
      </c>
      <c r="R14" s="68" t="s">
        <v>304</v>
      </c>
      <c r="S14" s="63">
        <v>3053599547</v>
      </c>
      <c r="T14" s="62"/>
    </row>
    <row r="15" spans="1:50" ht="30" customHeight="1" x14ac:dyDescent="0.2">
      <c r="A15" s="62">
        <v>8</v>
      </c>
      <c r="B15" s="63" t="s">
        <v>305</v>
      </c>
      <c r="C15" s="64">
        <v>17128312</v>
      </c>
      <c r="D15" s="63"/>
      <c r="E15" s="64">
        <v>1</v>
      </c>
      <c r="F15" s="65">
        <v>16692</v>
      </c>
      <c r="G15" s="66">
        <f t="shared" ca="1" si="0"/>
        <v>79.553424657534251</v>
      </c>
      <c r="H15" s="63" t="s">
        <v>263</v>
      </c>
      <c r="I15" s="64" t="s">
        <v>155</v>
      </c>
      <c r="J15" s="81">
        <v>44670</v>
      </c>
      <c r="K15" s="81">
        <v>45766</v>
      </c>
      <c r="L15" s="82">
        <f t="shared" ca="1" si="1"/>
        <v>2.9013698630136986</v>
      </c>
      <c r="M15" s="82"/>
      <c r="N15" s="64" t="s">
        <v>306</v>
      </c>
      <c r="O15" s="62">
        <v>3214066118</v>
      </c>
      <c r="P15" s="62" t="s">
        <v>156</v>
      </c>
      <c r="Q15" s="64" t="s">
        <v>307</v>
      </c>
      <c r="R15" s="85" t="s">
        <v>308</v>
      </c>
      <c r="S15" s="64" t="s">
        <v>309</v>
      </c>
      <c r="T15" s="62"/>
    </row>
    <row r="16" spans="1:50" ht="30" customHeight="1" x14ac:dyDescent="0.2">
      <c r="A16" s="69">
        <v>9</v>
      </c>
      <c r="B16" s="63" t="s">
        <v>310</v>
      </c>
      <c r="C16" s="64">
        <v>51689062</v>
      </c>
      <c r="D16" s="64">
        <v>1</v>
      </c>
      <c r="E16" s="63"/>
      <c r="F16" s="65">
        <v>22277</v>
      </c>
      <c r="G16" s="66">
        <f t="shared" ca="1" si="0"/>
        <v>64.252054794520546</v>
      </c>
      <c r="H16" s="64" t="s">
        <v>311</v>
      </c>
      <c r="I16" s="64" t="s">
        <v>264</v>
      </c>
      <c r="J16" s="65">
        <v>44861</v>
      </c>
      <c r="K16" s="65">
        <v>45957</v>
      </c>
      <c r="L16" s="82">
        <f t="shared" ca="1" si="1"/>
        <v>2.3780821917808219</v>
      </c>
      <c r="M16" s="82"/>
      <c r="N16" s="64" t="s">
        <v>312</v>
      </c>
      <c r="O16" s="62" t="s">
        <v>313</v>
      </c>
      <c r="P16" s="62" t="s">
        <v>156</v>
      </c>
      <c r="Q16" s="64" t="s">
        <v>314</v>
      </c>
      <c r="R16" s="64" t="s">
        <v>268</v>
      </c>
      <c r="S16" s="64">
        <v>7834721</v>
      </c>
      <c r="T16" s="62"/>
    </row>
    <row r="17" spans="1:55" ht="30" customHeight="1" x14ac:dyDescent="0.2">
      <c r="A17" s="62">
        <v>10</v>
      </c>
      <c r="B17" s="63" t="s">
        <v>315</v>
      </c>
      <c r="C17" s="64">
        <v>52164260</v>
      </c>
      <c r="D17" s="64">
        <v>1</v>
      </c>
      <c r="E17" s="63"/>
      <c r="F17" s="65">
        <v>26993</v>
      </c>
      <c r="G17" s="66">
        <f t="shared" ca="1" si="0"/>
        <v>51.331506849315069</v>
      </c>
      <c r="H17" s="64" t="s">
        <v>316</v>
      </c>
      <c r="I17" s="64" t="s">
        <v>158</v>
      </c>
      <c r="J17" s="65">
        <v>45075</v>
      </c>
      <c r="K17" s="65">
        <v>46171</v>
      </c>
      <c r="L17" s="82">
        <f t="shared" ca="1" si="1"/>
        <v>1.7917808219178082</v>
      </c>
      <c r="M17" s="82"/>
      <c r="N17" s="64" t="s">
        <v>317</v>
      </c>
      <c r="O17" s="62" t="s">
        <v>318</v>
      </c>
      <c r="P17" s="62" t="s">
        <v>156</v>
      </c>
      <c r="Q17" s="64" t="s">
        <v>319</v>
      </c>
      <c r="R17" s="62" t="s">
        <v>299</v>
      </c>
      <c r="S17" s="64" t="s">
        <v>320</v>
      </c>
      <c r="T17" s="62"/>
    </row>
    <row r="18" spans="1:55" ht="30" customHeight="1" x14ac:dyDescent="0.2">
      <c r="A18" s="62">
        <v>11</v>
      </c>
      <c r="B18" s="86" t="s">
        <v>321</v>
      </c>
      <c r="C18" s="86">
        <v>51596888</v>
      </c>
      <c r="D18" s="86">
        <v>1</v>
      </c>
      <c r="E18" s="86"/>
      <c r="F18" s="65">
        <v>22325</v>
      </c>
      <c r="G18" s="66">
        <f t="shared" ca="1" si="0"/>
        <v>64.120547945205473</v>
      </c>
      <c r="H18" s="87" t="s">
        <v>322</v>
      </c>
      <c r="I18" s="86" t="s">
        <v>155</v>
      </c>
      <c r="J18" s="88">
        <v>44494</v>
      </c>
      <c r="K18" s="88">
        <v>45590</v>
      </c>
      <c r="L18" s="82">
        <f t="shared" ca="1" si="1"/>
        <v>3.3835616438356166</v>
      </c>
      <c r="M18" s="82"/>
      <c r="N18" s="86" t="s">
        <v>323</v>
      </c>
      <c r="O18" s="86" t="s">
        <v>324</v>
      </c>
      <c r="P18" s="86" t="s">
        <v>156</v>
      </c>
      <c r="Q18" s="87" t="s">
        <v>325</v>
      </c>
      <c r="R18" s="89" t="s">
        <v>326</v>
      </c>
      <c r="S18" s="90">
        <v>3202402734</v>
      </c>
      <c r="T18" s="62"/>
    </row>
    <row r="19" spans="1:55" ht="30" customHeight="1" x14ac:dyDescent="0.2">
      <c r="A19" s="69">
        <v>12</v>
      </c>
      <c r="B19" s="86" t="s">
        <v>327</v>
      </c>
      <c r="C19" s="86">
        <v>19074475</v>
      </c>
      <c r="D19" s="86"/>
      <c r="E19" s="86">
        <v>1</v>
      </c>
      <c r="F19" s="65">
        <v>26537</v>
      </c>
      <c r="G19" s="66">
        <f t="shared" ca="1" si="0"/>
        <v>52.580821917808223</v>
      </c>
      <c r="H19" s="87" t="s">
        <v>328</v>
      </c>
      <c r="I19" s="86" t="s">
        <v>155</v>
      </c>
      <c r="J19" s="91">
        <v>45138</v>
      </c>
      <c r="K19" s="91">
        <v>45869</v>
      </c>
      <c r="L19" s="82">
        <f t="shared" ca="1" si="1"/>
        <v>1.6191780821917807</v>
      </c>
      <c r="M19" s="82"/>
      <c r="N19" s="86" t="s">
        <v>329</v>
      </c>
      <c r="O19" s="86" t="s">
        <v>324</v>
      </c>
      <c r="P19" s="86" t="s">
        <v>156</v>
      </c>
      <c r="Q19" s="87" t="s">
        <v>330</v>
      </c>
      <c r="R19" s="89" t="s">
        <v>299</v>
      </c>
      <c r="S19" s="90">
        <v>3202775489</v>
      </c>
      <c r="T19" s="62"/>
    </row>
    <row r="20" spans="1:55" ht="30" customHeight="1" x14ac:dyDescent="0.2">
      <c r="A20" s="62">
        <v>13</v>
      </c>
      <c r="B20" s="63" t="s">
        <v>331</v>
      </c>
      <c r="C20" s="63">
        <v>19059086</v>
      </c>
      <c r="D20" s="63"/>
      <c r="E20" s="63">
        <v>1</v>
      </c>
      <c r="F20" s="65">
        <v>17580</v>
      </c>
      <c r="G20" s="66">
        <f t="shared" ca="1" si="0"/>
        <v>77.120547945205473</v>
      </c>
      <c r="H20" s="63" t="s">
        <v>332</v>
      </c>
      <c r="I20" s="86" t="s">
        <v>155</v>
      </c>
      <c r="J20" s="88">
        <v>44523</v>
      </c>
      <c r="K20" s="88">
        <v>45619</v>
      </c>
      <c r="L20" s="82">
        <f t="shared" ca="1" si="1"/>
        <v>3.3041095890410959</v>
      </c>
      <c r="M20" s="82"/>
      <c r="N20" s="86" t="s">
        <v>333</v>
      </c>
      <c r="O20" s="86" t="s">
        <v>324</v>
      </c>
      <c r="P20" s="63" t="s">
        <v>156</v>
      </c>
      <c r="Q20" s="63" t="s">
        <v>334</v>
      </c>
      <c r="R20" s="89" t="s">
        <v>299</v>
      </c>
      <c r="S20" s="63" t="s">
        <v>335</v>
      </c>
      <c r="T20" s="62"/>
    </row>
    <row r="21" spans="1:55" ht="30" customHeight="1" x14ac:dyDescent="0.2">
      <c r="A21" s="62">
        <v>14</v>
      </c>
      <c r="B21" s="63" t="s">
        <v>336</v>
      </c>
      <c r="C21" s="63">
        <v>52319209</v>
      </c>
      <c r="D21" s="63">
        <v>1</v>
      </c>
      <c r="E21" s="63"/>
      <c r="F21" s="65">
        <v>27134</v>
      </c>
      <c r="G21" s="66">
        <f t="shared" ca="1" si="0"/>
        <v>50.945205479452056</v>
      </c>
      <c r="H21" s="63" t="s">
        <v>337</v>
      </c>
      <c r="I21" s="63" t="s">
        <v>338</v>
      </c>
      <c r="J21" s="65">
        <v>44680</v>
      </c>
      <c r="K21" s="65">
        <v>45776</v>
      </c>
      <c r="L21" s="82">
        <f t="shared" ca="1" si="1"/>
        <v>2.8739726027397259</v>
      </c>
      <c r="M21" s="82"/>
      <c r="N21" s="63" t="s">
        <v>339</v>
      </c>
      <c r="O21" s="69">
        <v>3028455376</v>
      </c>
      <c r="P21" s="69" t="s">
        <v>156</v>
      </c>
      <c r="Q21" s="63" t="s">
        <v>340</v>
      </c>
      <c r="R21" s="89" t="s">
        <v>299</v>
      </c>
      <c r="S21" s="63" t="s">
        <v>341</v>
      </c>
      <c r="T21" s="62"/>
    </row>
    <row r="22" spans="1:55" ht="30" customHeight="1" x14ac:dyDescent="0.2">
      <c r="A22" s="75">
        <v>15</v>
      </c>
      <c r="B22" s="70" t="s">
        <v>342</v>
      </c>
      <c r="C22" s="70">
        <v>20886910</v>
      </c>
      <c r="D22" s="70">
        <v>1</v>
      </c>
      <c r="E22" s="70"/>
      <c r="F22" s="73">
        <v>25823</v>
      </c>
      <c r="G22" s="72">
        <f t="shared" ca="1" si="0"/>
        <v>54.536986301369865</v>
      </c>
      <c r="H22" s="70" t="s">
        <v>343</v>
      </c>
      <c r="I22" s="70" t="s">
        <v>344</v>
      </c>
      <c r="J22" s="73">
        <v>44790</v>
      </c>
      <c r="K22" s="73">
        <v>45886</v>
      </c>
      <c r="L22" s="74">
        <f ca="1">(TODAY()-J22)/365</f>
        <v>2.5726027397260274</v>
      </c>
      <c r="M22" s="74"/>
      <c r="N22" s="70" t="s">
        <v>345</v>
      </c>
      <c r="O22" s="75" t="s">
        <v>346</v>
      </c>
      <c r="P22" s="75" t="s">
        <v>156</v>
      </c>
      <c r="Q22" s="70" t="s">
        <v>347</v>
      </c>
      <c r="R22" s="92" t="s">
        <v>268</v>
      </c>
      <c r="S22" s="70">
        <v>3143842275</v>
      </c>
      <c r="T22" s="62"/>
    </row>
    <row r="23" spans="1:55" ht="30" customHeight="1" x14ac:dyDescent="0.2">
      <c r="A23" s="62">
        <v>16</v>
      </c>
      <c r="B23" s="70" t="s">
        <v>348</v>
      </c>
      <c r="C23" s="75">
        <v>51772473</v>
      </c>
      <c r="D23" s="75">
        <v>1</v>
      </c>
      <c r="E23" s="75"/>
      <c r="F23" s="73">
        <v>23671</v>
      </c>
      <c r="G23" s="93">
        <f t="shared" ca="1" si="0"/>
        <v>60.43287671232877</v>
      </c>
      <c r="H23" s="70" t="s">
        <v>349</v>
      </c>
      <c r="I23" s="75" t="s">
        <v>271</v>
      </c>
      <c r="J23" s="73">
        <v>44834</v>
      </c>
      <c r="K23" s="73">
        <v>45930</v>
      </c>
      <c r="L23" s="93">
        <f t="shared" ca="1" si="1"/>
        <v>2.452054794520548</v>
      </c>
      <c r="M23" s="93"/>
      <c r="N23" s="75" t="s">
        <v>350</v>
      </c>
      <c r="O23" s="75">
        <v>3134617982</v>
      </c>
      <c r="P23" s="75" t="s">
        <v>156</v>
      </c>
      <c r="Q23" s="75" t="s">
        <v>351</v>
      </c>
      <c r="R23" s="75" t="s">
        <v>352</v>
      </c>
      <c r="S23" s="75">
        <v>3143804650</v>
      </c>
      <c r="T23" s="62"/>
    </row>
    <row r="24" spans="1:55" ht="30" customHeight="1" x14ac:dyDescent="0.2">
      <c r="A24" s="62">
        <v>17</v>
      </c>
      <c r="B24" s="64" t="s">
        <v>353</v>
      </c>
      <c r="C24" s="62">
        <v>1023083665</v>
      </c>
      <c r="D24" s="62">
        <v>1</v>
      </c>
      <c r="E24" s="69"/>
      <c r="F24" s="65">
        <v>38500</v>
      </c>
      <c r="G24" s="66">
        <f t="shared" ca="1" si="0"/>
        <v>19.805479452054794</v>
      </c>
      <c r="H24" s="64" t="s">
        <v>354</v>
      </c>
      <c r="I24" s="62" t="s">
        <v>271</v>
      </c>
      <c r="J24" s="65">
        <v>45001</v>
      </c>
      <c r="K24" s="65">
        <v>46097</v>
      </c>
      <c r="L24" s="82">
        <f t="shared" ca="1" si="1"/>
        <v>1.9945205479452055</v>
      </c>
      <c r="M24" s="82"/>
      <c r="N24" s="62" t="s">
        <v>355</v>
      </c>
      <c r="O24" s="62">
        <v>3125921928</v>
      </c>
      <c r="P24" s="62" t="s">
        <v>156</v>
      </c>
      <c r="Q24" s="62" t="s">
        <v>356</v>
      </c>
      <c r="R24" s="94" t="s">
        <v>357</v>
      </c>
      <c r="S24" s="62">
        <v>3229013899</v>
      </c>
      <c r="T24" s="62"/>
    </row>
    <row r="25" spans="1:55" ht="30" customHeight="1" x14ac:dyDescent="0.2">
      <c r="A25" s="69">
        <v>18</v>
      </c>
      <c r="B25" s="64" t="s">
        <v>358</v>
      </c>
      <c r="C25" s="62">
        <v>39657172</v>
      </c>
      <c r="D25" s="62">
        <v>1</v>
      </c>
      <c r="E25" s="69"/>
      <c r="F25" s="65">
        <v>24982</v>
      </c>
      <c r="G25" s="66">
        <f t="shared" ca="1" si="0"/>
        <v>56.841095890410962</v>
      </c>
      <c r="H25" s="64" t="s">
        <v>359</v>
      </c>
      <c r="I25" s="62" t="s">
        <v>155</v>
      </c>
      <c r="J25" s="65">
        <v>45083</v>
      </c>
      <c r="K25" s="65">
        <v>46179</v>
      </c>
      <c r="L25" s="82">
        <f t="shared" ca="1" si="1"/>
        <v>1.7698630136986302</v>
      </c>
      <c r="M25" s="82"/>
      <c r="N25" s="62" t="s">
        <v>360</v>
      </c>
      <c r="O25" s="62">
        <v>3204091534</v>
      </c>
      <c r="P25" s="62" t="s">
        <v>156</v>
      </c>
      <c r="Q25" s="62" t="s">
        <v>361</v>
      </c>
      <c r="R25" s="94" t="s">
        <v>362</v>
      </c>
      <c r="S25" s="62">
        <v>3204091534</v>
      </c>
      <c r="T25" s="62"/>
    </row>
    <row r="26" spans="1:55" ht="30" customHeight="1" x14ac:dyDescent="0.2">
      <c r="A26" s="62">
        <v>19</v>
      </c>
      <c r="B26" s="63" t="s">
        <v>363</v>
      </c>
      <c r="C26" s="64">
        <v>41521772</v>
      </c>
      <c r="D26" s="64">
        <v>1</v>
      </c>
      <c r="E26" s="63"/>
      <c r="F26" s="65">
        <v>18709</v>
      </c>
      <c r="G26" s="66">
        <f t="shared" ca="1" si="0"/>
        <v>74.027397260273972</v>
      </c>
      <c r="H26" s="64" t="s">
        <v>364</v>
      </c>
      <c r="I26" s="64" t="s">
        <v>264</v>
      </c>
      <c r="J26" s="65">
        <v>45585</v>
      </c>
      <c r="K26" s="65">
        <v>46680</v>
      </c>
      <c r="L26" s="82">
        <f t="shared" ca="1" si="1"/>
        <v>0.39452054794520547</v>
      </c>
      <c r="M26" s="82"/>
      <c r="N26" s="64" t="s">
        <v>365</v>
      </c>
      <c r="O26" s="62">
        <v>3114982989</v>
      </c>
      <c r="P26" s="62" t="s">
        <v>156</v>
      </c>
      <c r="Q26" s="64" t="s">
        <v>366</v>
      </c>
      <c r="R26" s="64" t="s">
        <v>268</v>
      </c>
      <c r="S26" s="64" t="s">
        <v>367</v>
      </c>
      <c r="T26" s="62"/>
    </row>
    <row r="27" spans="1:55" ht="30" customHeight="1" x14ac:dyDescent="0.2">
      <c r="A27" s="62">
        <v>20</v>
      </c>
      <c r="B27" s="63" t="s">
        <v>368</v>
      </c>
      <c r="C27" s="64">
        <v>41667489</v>
      </c>
      <c r="D27" s="64">
        <v>1</v>
      </c>
      <c r="E27" s="63"/>
      <c r="F27" s="65">
        <v>19992</v>
      </c>
      <c r="G27" s="66">
        <f t="shared" ca="1" si="0"/>
        <v>70.512328767123293</v>
      </c>
      <c r="H27" s="64" t="s">
        <v>369</v>
      </c>
      <c r="I27" s="64" t="s">
        <v>264</v>
      </c>
      <c r="J27" s="81">
        <v>45719</v>
      </c>
      <c r="K27" s="65">
        <v>46815</v>
      </c>
      <c r="L27" s="82">
        <f t="shared" ca="1" si="1"/>
        <v>2.7397260273972601E-2</v>
      </c>
      <c r="M27" s="82"/>
      <c r="N27" s="64" t="s">
        <v>370</v>
      </c>
      <c r="O27" s="62">
        <v>4679177</v>
      </c>
      <c r="P27" s="62" t="s">
        <v>156</v>
      </c>
      <c r="Q27" s="64" t="s">
        <v>371</v>
      </c>
      <c r="R27" s="67" t="s">
        <v>372</v>
      </c>
      <c r="S27" s="64" t="s">
        <v>373</v>
      </c>
      <c r="T27" s="62"/>
    </row>
    <row r="28" spans="1:55" ht="30" customHeight="1" x14ac:dyDescent="0.2">
      <c r="A28" s="75">
        <v>21</v>
      </c>
      <c r="B28" s="95" t="s">
        <v>374</v>
      </c>
      <c r="C28" s="96">
        <v>1012409501</v>
      </c>
      <c r="D28" s="95">
        <v>1</v>
      </c>
      <c r="E28" s="95"/>
      <c r="F28" s="97">
        <v>34416</v>
      </c>
      <c r="G28" s="74">
        <v>31</v>
      </c>
      <c r="H28" s="95" t="s">
        <v>375</v>
      </c>
      <c r="I28" s="95" t="s">
        <v>376</v>
      </c>
      <c r="J28" s="97">
        <v>45536</v>
      </c>
      <c r="K28" s="97">
        <v>46266</v>
      </c>
      <c r="L28" s="74">
        <f t="shared" ca="1" si="1"/>
        <v>0.52876712328767128</v>
      </c>
      <c r="M28" s="74"/>
      <c r="N28" s="95" t="s">
        <v>377</v>
      </c>
      <c r="O28" s="98">
        <v>6017750434</v>
      </c>
      <c r="P28" s="98" t="s">
        <v>156</v>
      </c>
      <c r="Q28" s="98" t="s">
        <v>378</v>
      </c>
      <c r="R28" s="99" t="s">
        <v>379</v>
      </c>
      <c r="S28" s="100">
        <v>3106822013</v>
      </c>
      <c r="T28" s="98"/>
    </row>
    <row r="29" spans="1:55" ht="30" customHeight="1" x14ac:dyDescent="0.2">
      <c r="A29" s="62">
        <v>22</v>
      </c>
      <c r="B29" s="64" t="s">
        <v>380</v>
      </c>
      <c r="C29" s="64">
        <v>1020797636</v>
      </c>
      <c r="D29" s="64">
        <v>1</v>
      </c>
      <c r="E29" s="63"/>
      <c r="F29" s="65">
        <v>31458</v>
      </c>
      <c r="G29" s="66">
        <f t="shared" ca="1" si="0"/>
        <v>39.098630136986301</v>
      </c>
      <c r="H29" s="64" t="s">
        <v>381</v>
      </c>
      <c r="I29" s="64" t="s">
        <v>264</v>
      </c>
      <c r="J29" s="65">
        <v>44849</v>
      </c>
      <c r="K29" s="65">
        <v>45945</v>
      </c>
      <c r="L29" s="82">
        <f t="shared" ca="1" si="1"/>
        <v>2.4109589041095889</v>
      </c>
      <c r="M29" s="82"/>
      <c r="N29" s="64" t="s">
        <v>382</v>
      </c>
      <c r="O29" s="101">
        <v>3124330383</v>
      </c>
      <c r="P29" s="62" t="s">
        <v>156</v>
      </c>
      <c r="Q29" s="62" t="s">
        <v>383</v>
      </c>
      <c r="R29" s="68" t="s">
        <v>384</v>
      </c>
      <c r="S29" s="102">
        <v>3134550330</v>
      </c>
      <c r="T29" s="62"/>
    </row>
    <row r="30" spans="1:55" ht="30" customHeight="1" x14ac:dyDescent="0.2">
      <c r="A30" s="62">
        <v>23</v>
      </c>
      <c r="B30" s="63" t="s">
        <v>159</v>
      </c>
      <c r="C30" s="64">
        <v>79906556</v>
      </c>
      <c r="D30" s="64"/>
      <c r="E30" s="63">
        <v>1</v>
      </c>
      <c r="F30" s="65">
        <v>27799</v>
      </c>
      <c r="G30" s="66">
        <f t="shared" ca="1" si="0"/>
        <v>49.123287671232873</v>
      </c>
      <c r="H30" s="103" t="s">
        <v>385</v>
      </c>
      <c r="I30" s="64" t="s">
        <v>264</v>
      </c>
      <c r="J30" s="65">
        <v>45050</v>
      </c>
      <c r="K30" s="65">
        <v>46146</v>
      </c>
      <c r="L30" s="82">
        <f t="shared" ca="1" si="1"/>
        <v>1.8602739726027397</v>
      </c>
      <c r="M30" s="82"/>
      <c r="N30" s="64" t="s">
        <v>386</v>
      </c>
      <c r="O30" s="101">
        <v>3109488049</v>
      </c>
      <c r="P30" s="62" t="s">
        <v>156</v>
      </c>
      <c r="Q30" s="62" t="s">
        <v>387</v>
      </c>
      <c r="R30" s="68" t="s">
        <v>388</v>
      </c>
      <c r="S30" s="102">
        <v>3202032597</v>
      </c>
      <c r="T30" s="62"/>
    </row>
    <row r="31" spans="1:55" s="104" customFormat="1" ht="30" customHeight="1" x14ac:dyDescent="0.2">
      <c r="A31" s="69">
        <v>24</v>
      </c>
      <c r="B31" s="63" t="s">
        <v>389</v>
      </c>
      <c r="C31" s="64">
        <v>41480688</v>
      </c>
      <c r="D31" s="64">
        <v>1</v>
      </c>
      <c r="E31" s="63"/>
      <c r="F31" s="65">
        <v>18350</v>
      </c>
      <c r="G31" s="66">
        <f t="shared" ca="1" si="0"/>
        <v>75.010958904109586</v>
      </c>
      <c r="H31" s="64" t="s">
        <v>390</v>
      </c>
      <c r="I31" s="64" t="s">
        <v>158</v>
      </c>
      <c r="J31" s="65">
        <v>44466</v>
      </c>
      <c r="K31" s="65">
        <v>45558</v>
      </c>
      <c r="L31" s="82">
        <f t="shared" ca="1" si="1"/>
        <v>3.4602739726027396</v>
      </c>
      <c r="M31" s="82"/>
      <c r="N31" s="64" t="s">
        <v>391</v>
      </c>
      <c r="O31" s="62">
        <v>3105531670</v>
      </c>
      <c r="P31" s="62" t="s">
        <v>156</v>
      </c>
      <c r="Q31" s="64" t="s">
        <v>392</v>
      </c>
      <c r="R31" s="67" t="s">
        <v>299</v>
      </c>
      <c r="S31" s="64" t="s">
        <v>393</v>
      </c>
      <c r="T31" s="69"/>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row>
    <row r="32" spans="1:55" s="107" customFormat="1" ht="30" customHeight="1" x14ac:dyDescent="0.2">
      <c r="A32" s="62">
        <v>25</v>
      </c>
      <c r="B32" s="95" t="s">
        <v>394</v>
      </c>
      <c r="C32" s="95">
        <v>21168918</v>
      </c>
      <c r="D32" s="95">
        <v>1</v>
      </c>
      <c r="E32" s="95"/>
      <c r="F32" s="97">
        <v>18461</v>
      </c>
      <c r="G32" s="74">
        <f t="shared" ca="1" si="0"/>
        <v>74.706849315068496</v>
      </c>
      <c r="H32" s="95" t="s">
        <v>395</v>
      </c>
      <c r="I32" s="95" t="s">
        <v>161</v>
      </c>
      <c r="J32" s="97">
        <v>45384</v>
      </c>
      <c r="K32" s="97" t="s">
        <v>396</v>
      </c>
      <c r="L32" s="74">
        <f t="shared" ca="1" si="1"/>
        <v>0.9452054794520548</v>
      </c>
      <c r="M32" s="74"/>
      <c r="N32" s="95" t="s">
        <v>397</v>
      </c>
      <c r="O32" s="98">
        <v>7792426</v>
      </c>
      <c r="P32" s="98" t="s">
        <v>156</v>
      </c>
      <c r="Q32" s="95" t="s">
        <v>398</v>
      </c>
      <c r="R32" s="105" t="s">
        <v>299</v>
      </c>
      <c r="S32" s="95" t="s">
        <v>399</v>
      </c>
      <c r="T32" s="98"/>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row>
    <row r="33" spans="1:55" s="112" customFormat="1" ht="30" customHeight="1" x14ac:dyDescent="0.2">
      <c r="A33" s="62">
        <v>26</v>
      </c>
      <c r="B33" s="64" t="s">
        <v>400</v>
      </c>
      <c r="C33" s="64">
        <v>52074815</v>
      </c>
      <c r="D33" s="63">
        <v>1</v>
      </c>
      <c r="E33" s="63"/>
      <c r="F33" s="65">
        <v>25577</v>
      </c>
      <c r="G33" s="66">
        <f t="shared" ca="1" si="0"/>
        <v>55.210958904109589</v>
      </c>
      <c r="H33" s="64" t="s">
        <v>401</v>
      </c>
      <c r="I33" s="108" t="s">
        <v>155</v>
      </c>
      <c r="J33" s="88">
        <v>45385</v>
      </c>
      <c r="K33" s="88">
        <v>46480</v>
      </c>
      <c r="L33" s="82">
        <f t="shared" ca="1" si="1"/>
        <v>0.94246575342465755</v>
      </c>
      <c r="M33" s="82"/>
      <c r="N33" s="87" t="s">
        <v>402</v>
      </c>
      <c r="O33" s="108">
        <v>3202451653</v>
      </c>
      <c r="P33" s="64" t="s">
        <v>156</v>
      </c>
      <c r="Q33" s="64" t="s">
        <v>403</v>
      </c>
      <c r="R33" s="109" t="s">
        <v>404</v>
      </c>
      <c r="S33" s="64">
        <v>3202451653</v>
      </c>
      <c r="T33" s="69"/>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1"/>
      <c r="AT33" s="111"/>
      <c r="AU33" s="111"/>
      <c r="AV33" s="111"/>
      <c r="AW33" s="111"/>
      <c r="AX33" s="111"/>
      <c r="AY33" s="111"/>
      <c r="AZ33" s="111"/>
      <c r="BA33" s="111"/>
      <c r="BB33" s="111"/>
      <c r="BC33" s="111"/>
    </row>
    <row r="34" spans="1:55" s="111" customFormat="1" ht="30" customHeight="1" x14ac:dyDescent="0.2">
      <c r="A34" s="69">
        <v>27</v>
      </c>
      <c r="B34" s="113" t="s">
        <v>405</v>
      </c>
      <c r="C34" s="114">
        <v>21217984</v>
      </c>
      <c r="D34" s="114">
        <v>1</v>
      </c>
      <c r="E34" s="113"/>
      <c r="F34" s="115">
        <v>16381</v>
      </c>
      <c r="G34" s="116">
        <f t="shared" ca="1" si="0"/>
        <v>80.405479452054792</v>
      </c>
      <c r="H34" s="117" t="s">
        <v>406</v>
      </c>
      <c r="I34" s="114" t="s">
        <v>271</v>
      </c>
      <c r="J34" s="115">
        <v>45541</v>
      </c>
      <c r="K34" s="115">
        <v>46636</v>
      </c>
      <c r="L34" s="118">
        <f t="shared" ca="1" si="1"/>
        <v>0.51506849315068493</v>
      </c>
      <c r="M34" s="118"/>
      <c r="N34" s="114" t="s">
        <v>407</v>
      </c>
      <c r="O34" s="119">
        <v>7828402</v>
      </c>
      <c r="P34" s="119" t="s">
        <v>156</v>
      </c>
      <c r="Q34" s="119" t="s">
        <v>408</v>
      </c>
      <c r="R34" s="114" t="s">
        <v>299</v>
      </c>
      <c r="S34" s="114">
        <v>3123174345</v>
      </c>
      <c r="T34" s="12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row>
    <row r="35" spans="1:55" ht="32.25" customHeight="1" x14ac:dyDescent="0.2">
      <c r="A35" s="119">
        <v>28</v>
      </c>
      <c r="B35" s="113" t="s">
        <v>409</v>
      </c>
      <c r="C35" s="120">
        <v>17129915</v>
      </c>
      <c r="D35" s="120">
        <v>1</v>
      </c>
      <c r="E35" s="120"/>
      <c r="F35" s="121">
        <v>17269</v>
      </c>
      <c r="G35" s="116">
        <f t="shared" ca="1" si="0"/>
        <v>77.972602739726028</v>
      </c>
      <c r="H35" s="120" t="s">
        <v>410</v>
      </c>
      <c r="I35" s="120" t="s">
        <v>155</v>
      </c>
      <c r="J35" s="121">
        <v>45415</v>
      </c>
      <c r="K35" s="121">
        <v>46510</v>
      </c>
      <c r="L35" s="120">
        <v>1</v>
      </c>
      <c r="M35" s="120"/>
      <c r="N35" s="120" t="s">
        <v>411</v>
      </c>
      <c r="O35" s="120">
        <v>3102090226</v>
      </c>
      <c r="P35" s="122" t="s">
        <v>156</v>
      </c>
      <c r="Q35" s="123" t="s">
        <v>412</v>
      </c>
      <c r="R35" s="124" t="s">
        <v>299</v>
      </c>
      <c r="S35" s="120">
        <v>3102090226</v>
      </c>
      <c r="T35" s="119"/>
    </row>
    <row r="36" spans="1:55" ht="32.25" customHeight="1" x14ac:dyDescent="0.25">
      <c r="A36" s="125">
        <v>29</v>
      </c>
      <c r="B36" s="126" t="s">
        <v>413</v>
      </c>
      <c r="C36" s="127">
        <v>52802532</v>
      </c>
      <c r="D36" s="127">
        <v>1</v>
      </c>
      <c r="E36" s="127"/>
      <c r="F36" s="81">
        <v>26778</v>
      </c>
      <c r="G36" s="66">
        <f t="shared" ca="1" si="0"/>
        <v>51.920547945205477</v>
      </c>
      <c r="H36" s="127" t="s">
        <v>414</v>
      </c>
      <c r="I36" s="127" t="s">
        <v>157</v>
      </c>
      <c r="J36" s="128">
        <v>45629</v>
      </c>
      <c r="K36" s="128">
        <v>46724</v>
      </c>
      <c r="L36" s="127">
        <v>1</v>
      </c>
      <c r="M36" s="127"/>
      <c r="N36" s="127" t="s">
        <v>415</v>
      </c>
      <c r="O36" s="129">
        <v>3125163380</v>
      </c>
      <c r="P36" s="69" t="s">
        <v>156</v>
      </c>
      <c r="Q36" s="130" t="s">
        <v>416</v>
      </c>
      <c r="R36" s="131" t="s">
        <v>417</v>
      </c>
      <c r="S36" s="127">
        <v>3204010891</v>
      </c>
      <c r="T36" s="132"/>
    </row>
    <row r="37" spans="1:55" ht="32.25" customHeight="1" x14ac:dyDescent="0.2">
      <c r="G37" s="134"/>
      <c r="P37" s="84" t="s">
        <v>418</v>
      </c>
    </row>
    <row r="38" spans="1:55" s="139" customFormat="1" ht="21" customHeight="1" x14ac:dyDescent="0.25">
      <c r="A38" s="747" t="s">
        <v>238</v>
      </c>
      <c r="B38" s="747"/>
      <c r="C38" s="748" t="s">
        <v>419</v>
      </c>
      <c r="D38" s="748"/>
      <c r="E38" s="748"/>
      <c r="F38" s="748"/>
      <c r="G38" s="748"/>
      <c r="H38" s="748"/>
      <c r="I38" s="748"/>
      <c r="J38" s="748"/>
      <c r="K38" s="748"/>
      <c r="L38" s="748"/>
      <c r="M38" s="748"/>
      <c r="N38" s="748"/>
      <c r="O38" s="748"/>
      <c r="P38" s="748"/>
      <c r="Q38" s="748"/>
      <c r="R38" s="748"/>
      <c r="S38" s="748"/>
      <c r="T38" s="137"/>
      <c r="U38" s="137"/>
      <c r="V38" s="137"/>
      <c r="W38" s="137"/>
      <c r="X38" s="137"/>
      <c r="Y38" s="137"/>
      <c r="Z38" s="137"/>
      <c r="AA38" s="137"/>
      <c r="AB38" s="137"/>
      <c r="AC38" s="138"/>
    </row>
    <row r="39" spans="1:55" s="139" customFormat="1" ht="20.100000000000001" customHeight="1" x14ac:dyDescent="0.25">
      <c r="A39" s="747" t="s">
        <v>240</v>
      </c>
      <c r="B39" s="747"/>
      <c r="C39" s="748" t="s">
        <v>420</v>
      </c>
      <c r="D39" s="749"/>
      <c r="E39" s="749"/>
      <c r="F39" s="749"/>
      <c r="G39" s="749"/>
      <c r="H39" s="749"/>
      <c r="I39" s="749"/>
      <c r="J39" s="749"/>
      <c r="K39" s="749"/>
      <c r="L39" s="749"/>
      <c r="M39" s="749"/>
      <c r="N39" s="749"/>
      <c r="O39" s="749"/>
      <c r="P39" s="749"/>
      <c r="Q39" s="749"/>
      <c r="R39" s="749"/>
      <c r="S39" s="749"/>
      <c r="T39" s="137"/>
      <c r="U39" s="137"/>
      <c r="V39" s="137"/>
      <c r="W39" s="137"/>
      <c r="X39" s="137"/>
      <c r="Y39" s="137"/>
      <c r="Z39" s="137"/>
      <c r="AA39" s="137"/>
      <c r="AB39" s="137"/>
      <c r="AC39" s="138"/>
    </row>
    <row r="40" spans="1:55" s="139" customFormat="1" ht="30" customHeight="1" x14ac:dyDescent="0.25">
      <c r="A40" s="747" t="s">
        <v>242</v>
      </c>
      <c r="B40" s="747"/>
      <c r="C40" s="748" t="s">
        <v>421</v>
      </c>
      <c r="D40" s="749"/>
      <c r="E40" s="749"/>
      <c r="F40" s="749"/>
      <c r="G40" s="749"/>
      <c r="H40" s="749"/>
      <c r="I40" s="749"/>
      <c r="J40" s="749"/>
      <c r="K40" s="749"/>
      <c r="L40" s="749"/>
      <c r="M40" s="749"/>
      <c r="N40" s="749"/>
      <c r="O40" s="749"/>
      <c r="P40" s="749"/>
      <c r="Q40" s="749"/>
      <c r="R40" s="749"/>
      <c r="S40" s="749"/>
      <c r="T40" s="137"/>
      <c r="U40" s="137"/>
      <c r="V40" s="137"/>
      <c r="W40" s="137"/>
      <c r="X40" s="137"/>
      <c r="Y40" s="137"/>
      <c r="Z40" s="137"/>
      <c r="AA40" s="137"/>
      <c r="AB40" s="137"/>
      <c r="AC40" s="138"/>
    </row>
    <row r="41" spans="1:55" s="139" customFormat="1" ht="66" customHeight="1" x14ac:dyDescent="0.25">
      <c r="A41" s="747" t="s">
        <v>244</v>
      </c>
      <c r="B41" s="747"/>
      <c r="C41" s="750" t="s">
        <v>422</v>
      </c>
      <c r="D41" s="749"/>
      <c r="E41" s="749"/>
      <c r="F41" s="749"/>
      <c r="G41" s="749"/>
      <c r="H41" s="749"/>
      <c r="I41" s="749"/>
      <c r="J41" s="749"/>
      <c r="K41" s="749"/>
      <c r="L41" s="749"/>
      <c r="M41" s="749"/>
      <c r="N41" s="749"/>
      <c r="O41" s="749"/>
      <c r="P41" s="749"/>
      <c r="Q41" s="749"/>
      <c r="R41" s="749"/>
      <c r="S41" s="749"/>
      <c r="T41" s="137"/>
      <c r="U41" s="137"/>
      <c r="V41" s="137"/>
      <c r="W41" s="137"/>
      <c r="X41" s="137"/>
      <c r="Y41" s="137"/>
      <c r="Z41" s="137"/>
      <c r="AA41" s="137"/>
      <c r="AB41" s="137"/>
      <c r="AC41" s="138"/>
    </row>
    <row r="42" spans="1:55" s="140" customFormat="1" ht="30.95" customHeight="1" x14ac:dyDescent="0.25">
      <c r="A42" s="747" t="s">
        <v>423</v>
      </c>
      <c r="B42" s="747" t="s">
        <v>93</v>
      </c>
      <c r="C42" s="747" t="s">
        <v>247</v>
      </c>
      <c r="D42" s="747" t="s">
        <v>154</v>
      </c>
      <c r="E42" s="747"/>
      <c r="F42" s="747" t="s">
        <v>424</v>
      </c>
      <c r="G42" s="747" t="s">
        <v>249</v>
      </c>
      <c r="H42" s="747" t="s">
        <v>250</v>
      </c>
      <c r="I42" s="747" t="s">
        <v>251</v>
      </c>
      <c r="J42" s="747" t="s">
        <v>252</v>
      </c>
      <c r="K42" s="747" t="s">
        <v>253</v>
      </c>
      <c r="L42" s="747" t="s">
        <v>254</v>
      </c>
      <c r="M42" s="747" t="s">
        <v>255</v>
      </c>
      <c r="N42" s="747" t="s">
        <v>256</v>
      </c>
      <c r="O42" s="747" t="s">
        <v>257</v>
      </c>
      <c r="P42" s="747" t="s">
        <v>52</v>
      </c>
      <c r="Q42" s="747" t="s">
        <v>198</v>
      </c>
      <c r="R42" s="747" t="s">
        <v>258</v>
      </c>
      <c r="S42" s="747" t="s">
        <v>425</v>
      </c>
      <c r="T42" s="137"/>
      <c r="U42" s="751"/>
      <c r="V42" s="751"/>
      <c r="W42" s="137"/>
      <c r="X42" s="137"/>
      <c r="Y42" s="137"/>
      <c r="Z42" s="137"/>
      <c r="AA42" s="137"/>
      <c r="AB42" s="137"/>
      <c r="AC42" s="137"/>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row>
    <row r="43" spans="1:55" s="143" customFormat="1" ht="30.95" customHeight="1" x14ac:dyDescent="0.25">
      <c r="A43" s="747"/>
      <c r="B43" s="747"/>
      <c r="C43" s="747"/>
      <c r="D43" s="136" t="s">
        <v>260</v>
      </c>
      <c r="E43" s="136" t="s">
        <v>261</v>
      </c>
      <c r="F43" s="747"/>
      <c r="G43" s="747"/>
      <c r="H43" s="747"/>
      <c r="I43" s="747"/>
      <c r="J43" s="747"/>
      <c r="K43" s="747"/>
      <c r="L43" s="747"/>
      <c r="M43" s="747"/>
      <c r="N43" s="747"/>
      <c r="O43" s="747"/>
      <c r="P43" s="747"/>
      <c r="Q43" s="747"/>
      <c r="R43" s="747"/>
      <c r="S43" s="747"/>
      <c r="T43" s="141"/>
      <c r="U43" s="141"/>
      <c r="V43" s="141"/>
      <c r="W43" s="141"/>
      <c r="X43" s="141"/>
      <c r="Y43" s="141"/>
      <c r="Z43" s="142"/>
      <c r="AA43" s="141"/>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row>
    <row r="44" spans="1:55" s="139" customFormat="1" ht="30" customHeight="1" x14ac:dyDescent="0.25">
      <c r="A44" s="144">
        <v>1</v>
      </c>
      <c r="B44" s="145" t="s">
        <v>426</v>
      </c>
      <c r="C44" s="145">
        <v>1000002118</v>
      </c>
      <c r="D44" s="145">
        <v>1</v>
      </c>
      <c r="E44" s="146" t="s">
        <v>427</v>
      </c>
      <c r="F44" s="147">
        <v>32591</v>
      </c>
      <c r="G44" s="148">
        <f ca="1">(TODAY()-F44)/365</f>
        <v>35.994520547945207</v>
      </c>
      <c r="H44" s="146" t="s">
        <v>428</v>
      </c>
      <c r="I44" s="145" t="s">
        <v>165</v>
      </c>
      <c r="J44" s="145" t="s">
        <v>429</v>
      </c>
      <c r="K44" s="145" t="s">
        <v>429</v>
      </c>
      <c r="L44" s="145" t="s">
        <v>429</v>
      </c>
      <c r="M44" s="145" t="s">
        <v>430</v>
      </c>
      <c r="N44" s="145">
        <v>4481400</v>
      </c>
      <c r="O44" s="145" t="s">
        <v>107</v>
      </c>
      <c r="P44" s="149" t="s">
        <v>431</v>
      </c>
      <c r="Q44" s="150" t="s">
        <v>432</v>
      </c>
      <c r="R44" s="144" t="s">
        <v>433</v>
      </c>
      <c r="S44" s="144" t="s">
        <v>427</v>
      </c>
      <c r="T44" s="143"/>
      <c r="U44" s="143"/>
      <c r="V44" s="143"/>
      <c r="W44" s="143"/>
      <c r="X44" s="143"/>
      <c r="Y44" s="143"/>
      <c r="Z44" s="151"/>
      <c r="AA44" s="143"/>
      <c r="AB44" s="143"/>
      <c r="AC44" s="143"/>
    </row>
    <row r="45" spans="1:55" s="139" customFormat="1" ht="30" customHeight="1" x14ac:dyDescent="0.25">
      <c r="A45" s="144">
        <v>2</v>
      </c>
      <c r="B45" s="152" t="s">
        <v>434</v>
      </c>
      <c r="C45" s="144">
        <v>46682025</v>
      </c>
      <c r="D45" s="153">
        <v>1</v>
      </c>
      <c r="E45" s="153" t="s">
        <v>427</v>
      </c>
      <c r="F45" s="154">
        <v>24175</v>
      </c>
      <c r="G45" s="155">
        <f ca="1">(TODAY()-F45)/365</f>
        <v>59.052054794520551</v>
      </c>
      <c r="H45" s="152" t="s">
        <v>435</v>
      </c>
      <c r="I45" s="153" t="s">
        <v>436</v>
      </c>
      <c r="J45" s="152" t="s">
        <v>429</v>
      </c>
      <c r="K45" s="152" t="s">
        <v>429</v>
      </c>
      <c r="L45" s="152" t="s">
        <v>429</v>
      </c>
      <c r="M45" s="152" t="s">
        <v>437</v>
      </c>
      <c r="N45" s="153">
        <v>480700</v>
      </c>
      <c r="O45" s="152" t="s">
        <v>107</v>
      </c>
      <c r="P45" s="153" t="s">
        <v>438</v>
      </c>
      <c r="Q45" s="156" t="s">
        <v>439</v>
      </c>
      <c r="R45" s="152" t="s">
        <v>440</v>
      </c>
      <c r="S45" s="153" t="s">
        <v>427</v>
      </c>
      <c r="T45" s="143"/>
      <c r="U45" s="143"/>
      <c r="V45" s="143"/>
      <c r="W45" s="143"/>
      <c r="X45" s="143"/>
      <c r="Y45" s="143"/>
      <c r="Z45" s="151"/>
      <c r="AA45" s="143"/>
      <c r="AB45" s="143"/>
      <c r="AC45" s="143"/>
    </row>
    <row r="46" spans="1:55" s="139" customFormat="1" ht="30" customHeight="1" x14ac:dyDescent="0.25">
      <c r="A46" s="144">
        <v>3</v>
      </c>
      <c r="B46" s="152" t="s">
        <v>441</v>
      </c>
      <c r="C46" s="153">
        <v>51771108</v>
      </c>
      <c r="D46" s="153">
        <v>1</v>
      </c>
      <c r="E46" s="153" t="s">
        <v>427</v>
      </c>
      <c r="F46" s="157">
        <v>23314</v>
      </c>
      <c r="G46" s="155">
        <f t="shared" ref="G46:G76" ca="1" si="2">(TODAY()-F46)/365</f>
        <v>61.410958904109592</v>
      </c>
      <c r="H46" s="152" t="s">
        <v>442</v>
      </c>
      <c r="I46" s="153" t="s">
        <v>443</v>
      </c>
      <c r="J46" s="158">
        <v>44866</v>
      </c>
      <c r="K46" s="158">
        <v>45962</v>
      </c>
      <c r="L46" s="159">
        <f ca="1">(TODAY()-J46)/365</f>
        <v>2.3643835616438356</v>
      </c>
      <c r="M46" s="152" t="s">
        <v>444</v>
      </c>
      <c r="N46" s="160">
        <v>3118959139</v>
      </c>
      <c r="O46" s="152" t="s">
        <v>107</v>
      </c>
      <c r="P46" s="161" t="s">
        <v>445</v>
      </c>
      <c r="Q46" s="156" t="s">
        <v>446</v>
      </c>
      <c r="R46" s="152">
        <v>3118959139</v>
      </c>
      <c r="S46" s="153" t="s">
        <v>427</v>
      </c>
      <c r="T46" s="143"/>
      <c r="U46" s="143"/>
      <c r="V46" s="143"/>
      <c r="W46" s="143"/>
      <c r="X46" s="143"/>
      <c r="Y46" s="143"/>
      <c r="Z46" s="151"/>
      <c r="AA46" s="143"/>
      <c r="AB46" s="143"/>
      <c r="AC46" s="143"/>
    </row>
    <row r="47" spans="1:55" s="139" customFormat="1" ht="30" customHeight="1" x14ac:dyDescent="0.25">
      <c r="A47" s="144">
        <v>4</v>
      </c>
      <c r="B47" s="152" t="s">
        <v>447</v>
      </c>
      <c r="C47" s="153">
        <v>51680110</v>
      </c>
      <c r="D47" s="153">
        <v>1</v>
      </c>
      <c r="E47" s="153" t="s">
        <v>448</v>
      </c>
      <c r="F47" s="157">
        <v>23128</v>
      </c>
      <c r="G47" s="155">
        <f t="shared" ca="1" si="2"/>
        <v>61.920547945205477</v>
      </c>
      <c r="H47" s="153" t="s">
        <v>449</v>
      </c>
      <c r="I47" s="152" t="s">
        <v>450</v>
      </c>
      <c r="J47" s="157">
        <v>44854</v>
      </c>
      <c r="K47" s="153" t="s">
        <v>451</v>
      </c>
      <c r="L47" s="159">
        <f t="shared" ref="L47:L62" ca="1" si="3">(TODAY()-J47)/365</f>
        <v>2.3972602739726026</v>
      </c>
      <c r="M47" s="153" t="s">
        <v>452</v>
      </c>
      <c r="N47" s="153">
        <v>3124015362</v>
      </c>
      <c r="O47" s="152" t="s">
        <v>107</v>
      </c>
      <c r="P47" s="153" t="s">
        <v>453</v>
      </c>
      <c r="Q47" s="156" t="s">
        <v>454</v>
      </c>
      <c r="R47" s="153">
        <v>3125877150</v>
      </c>
      <c r="S47" s="153" t="s">
        <v>427</v>
      </c>
      <c r="T47" s="143"/>
      <c r="U47" s="143"/>
      <c r="V47" s="143"/>
      <c r="W47" s="143"/>
      <c r="X47" s="143"/>
      <c r="Y47" s="143"/>
      <c r="Z47" s="151"/>
      <c r="AA47" s="143"/>
      <c r="AB47" s="143"/>
      <c r="AC47" s="143"/>
    </row>
    <row r="48" spans="1:55" s="139" customFormat="1" ht="39" customHeight="1" x14ac:dyDescent="0.25">
      <c r="A48" s="144">
        <v>5</v>
      </c>
      <c r="B48" s="144" t="s">
        <v>455</v>
      </c>
      <c r="C48" s="153">
        <v>20858634</v>
      </c>
      <c r="D48" s="153">
        <v>1</v>
      </c>
      <c r="E48" s="153" t="s">
        <v>427</v>
      </c>
      <c r="F48" s="157">
        <v>21432</v>
      </c>
      <c r="G48" s="155">
        <f t="shared" ca="1" si="2"/>
        <v>66.567123287671237</v>
      </c>
      <c r="H48" s="153" t="s">
        <v>456</v>
      </c>
      <c r="I48" s="152" t="s">
        <v>457</v>
      </c>
      <c r="J48" s="157">
        <v>44835</v>
      </c>
      <c r="K48" s="157">
        <v>45931</v>
      </c>
      <c r="L48" s="159">
        <f t="shared" ca="1" si="3"/>
        <v>2.4493150684931506</v>
      </c>
      <c r="M48" s="153" t="s">
        <v>458</v>
      </c>
      <c r="N48" s="153">
        <v>7407879</v>
      </c>
      <c r="O48" s="152" t="s">
        <v>107</v>
      </c>
      <c r="P48" s="153" t="s">
        <v>459</v>
      </c>
      <c r="Q48" s="156" t="s">
        <v>460</v>
      </c>
      <c r="R48" s="153">
        <v>3112704773</v>
      </c>
      <c r="S48" s="153" t="s">
        <v>427</v>
      </c>
      <c r="T48" s="143"/>
      <c r="U48" s="143"/>
      <c r="V48" s="143"/>
      <c r="W48" s="143"/>
      <c r="X48" s="143"/>
      <c r="Y48" s="143"/>
      <c r="Z48" s="151"/>
      <c r="AA48" s="143"/>
      <c r="AB48" s="143"/>
      <c r="AC48" s="143"/>
    </row>
    <row r="49" spans="1:29" s="139" customFormat="1" ht="39" customHeight="1" x14ac:dyDescent="0.25">
      <c r="A49" s="144">
        <v>6</v>
      </c>
      <c r="B49" s="144" t="s">
        <v>169</v>
      </c>
      <c r="C49" s="153">
        <v>41604812</v>
      </c>
      <c r="D49" s="153">
        <v>1</v>
      </c>
      <c r="E49" s="153"/>
      <c r="F49" s="162">
        <v>19538</v>
      </c>
      <c r="G49" s="155">
        <f t="shared" ca="1" si="2"/>
        <v>71.756164383561639</v>
      </c>
      <c r="H49" s="152" t="s">
        <v>461</v>
      </c>
      <c r="I49" s="152" t="s">
        <v>462</v>
      </c>
      <c r="J49" s="157">
        <v>45687</v>
      </c>
      <c r="K49" s="157">
        <v>46782</v>
      </c>
      <c r="L49" s="159">
        <v>1</v>
      </c>
      <c r="M49" s="153" t="s">
        <v>463</v>
      </c>
      <c r="N49" s="153">
        <v>3202322408</v>
      </c>
      <c r="O49" s="152" t="s">
        <v>107</v>
      </c>
      <c r="P49" s="163" t="s">
        <v>464</v>
      </c>
      <c r="Q49" s="164" t="s">
        <v>465</v>
      </c>
      <c r="R49" s="165">
        <v>3133076685</v>
      </c>
      <c r="S49" s="166"/>
      <c r="T49" s="143"/>
      <c r="U49" s="143"/>
      <c r="V49" s="143"/>
      <c r="W49" s="143"/>
      <c r="X49" s="143"/>
      <c r="Y49" s="143"/>
      <c r="Z49" s="151"/>
      <c r="AA49" s="143"/>
      <c r="AB49" s="143"/>
      <c r="AC49" s="143"/>
    </row>
    <row r="50" spans="1:29" s="143" customFormat="1" ht="30" customHeight="1" x14ac:dyDescent="0.25">
      <c r="A50" s="144">
        <v>7</v>
      </c>
      <c r="B50" s="152" t="s">
        <v>466</v>
      </c>
      <c r="C50" s="167">
        <v>51563875</v>
      </c>
      <c r="D50" s="153">
        <v>1</v>
      </c>
      <c r="E50" s="153" t="s">
        <v>427</v>
      </c>
      <c r="F50" s="157">
        <v>21073</v>
      </c>
      <c r="G50" s="155">
        <f t="shared" ca="1" si="2"/>
        <v>67.550684931506851</v>
      </c>
      <c r="H50" s="153" t="s">
        <v>467</v>
      </c>
      <c r="I50" s="152" t="s">
        <v>468</v>
      </c>
      <c r="J50" s="157">
        <v>44865</v>
      </c>
      <c r="K50" s="157">
        <v>45961</v>
      </c>
      <c r="L50" s="159">
        <f t="shared" ca="1" si="3"/>
        <v>2.3671232876712329</v>
      </c>
      <c r="M50" s="153" t="s">
        <v>469</v>
      </c>
      <c r="N50" s="153" t="s">
        <v>470</v>
      </c>
      <c r="O50" s="152" t="s">
        <v>107</v>
      </c>
      <c r="P50" s="153" t="s">
        <v>471</v>
      </c>
      <c r="Q50" s="168" t="s">
        <v>472</v>
      </c>
      <c r="R50" s="153">
        <v>3203161863</v>
      </c>
      <c r="S50" s="153" t="s">
        <v>427</v>
      </c>
    </row>
    <row r="51" spans="1:29" s="169" customFormat="1" ht="30" customHeight="1" x14ac:dyDescent="0.25">
      <c r="A51" s="144">
        <v>8</v>
      </c>
      <c r="B51" s="152" t="s">
        <v>473</v>
      </c>
      <c r="C51" s="152">
        <v>41656619</v>
      </c>
      <c r="D51" s="153">
        <v>1</v>
      </c>
      <c r="E51" s="153" t="s">
        <v>427</v>
      </c>
      <c r="F51" s="157">
        <v>20625</v>
      </c>
      <c r="G51" s="155">
        <f t="shared" ca="1" si="2"/>
        <v>68.778082191780825</v>
      </c>
      <c r="H51" s="153" t="s">
        <v>474</v>
      </c>
      <c r="I51" s="152" t="s">
        <v>468</v>
      </c>
      <c r="J51" s="157">
        <v>44718</v>
      </c>
      <c r="K51" s="157">
        <v>45798</v>
      </c>
      <c r="L51" s="159">
        <f ca="1">(TODAY()-J51)/365</f>
        <v>2.7698630136986302</v>
      </c>
      <c r="M51" s="153" t="s">
        <v>170</v>
      </c>
      <c r="N51" s="153">
        <v>3125248001</v>
      </c>
      <c r="O51" s="153" t="s">
        <v>107</v>
      </c>
      <c r="P51" s="153" t="s">
        <v>475</v>
      </c>
      <c r="Q51" s="156" t="s">
        <v>476</v>
      </c>
      <c r="R51" s="153">
        <v>3506619467</v>
      </c>
      <c r="S51" s="153" t="s">
        <v>427</v>
      </c>
    </row>
    <row r="52" spans="1:29" s="143" customFormat="1" ht="30" customHeight="1" x14ac:dyDescent="0.25">
      <c r="A52" s="144">
        <v>9</v>
      </c>
      <c r="B52" s="170" t="s">
        <v>477</v>
      </c>
      <c r="C52" s="170">
        <v>52765477</v>
      </c>
      <c r="D52" s="170">
        <v>1</v>
      </c>
      <c r="E52" s="170"/>
      <c r="F52" s="171">
        <v>30482</v>
      </c>
      <c r="G52" s="155">
        <f t="shared" ca="1" si="2"/>
        <v>41.772602739726025</v>
      </c>
      <c r="H52" s="170" t="s">
        <v>478</v>
      </c>
      <c r="I52" s="152" t="s">
        <v>479</v>
      </c>
      <c r="J52" s="171">
        <v>45321</v>
      </c>
      <c r="K52" s="171">
        <v>46417</v>
      </c>
      <c r="L52" s="159">
        <f t="shared" ca="1" si="3"/>
        <v>1.1178082191780823</v>
      </c>
      <c r="M52" s="170" t="s">
        <v>480</v>
      </c>
      <c r="N52" s="170">
        <v>4481400</v>
      </c>
      <c r="O52" s="170" t="s">
        <v>107</v>
      </c>
      <c r="P52" s="170" t="s">
        <v>481</v>
      </c>
      <c r="Q52" s="172" t="s">
        <v>482</v>
      </c>
      <c r="R52" s="170">
        <v>3112416217</v>
      </c>
      <c r="S52" s="160"/>
      <c r="T52" s="139"/>
      <c r="U52" s="139"/>
      <c r="V52" s="139"/>
      <c r="W52" s="139"/>
      <c r="X52" s="139"/>
      <c r="Y52" s="139"/>
      <c r="Z52" s="139"/>
      <c r="AA52" s="139"/>
    </row>
    <row r="53" spans="1:29" s="143" customFormat="1" ht="30" customHeight="1" x14ac:dyDescent="0.25">
      <c r="A53" s="144">
        <v>10</v>
      </c>
      <c r="B53" s="170" t="s">
        <v>483</v>
      </c>
      <c r="C53" s="170">
        <v>63309061</v>
      </c>
      <c r="D53" s="170">
        <v>1</v>
      </c>
      <c r="E53" s="170"/>
      <c r="F53" s="171">
        <v>22682</v>
      </c>
      <c r="G53" s="155">
        <f t="shared" ca="1" si="2"/>
        <v>63.142465753424659</v>
      </c>
      <c r="H53" s="170" t="s">
        <v>484</v>
      </c>
      <c r="I53" s="152" t="s">
        <v>468</v>
      </c>
      <c r="J53" s="171">
        <v>45408</v>
      </c>
      <c r="K53" s="171">
        <v>46503</v>
      </c>
      <c r="L53" s="159">
        <v>1</v>
      </c>
      <c r="M53" s="170" t="s">
        <v>483</v>
      </c>
      <c r="N53" s="170">
        <v>3144346820</v>
      </c>
      <c r="O53" s="170" t="s">
        <v>107</v>
      </c>
      <c r="P53" s="170" t="s">
        <v>485</v>
      </c>
      <c r="Q53" s="173" t="s">
        <v>486</v>
      </c>
      <c r="R53" s="170">
        <v>3143436820</v>
      </c>
      <c r="S53" s="160"/>
      <c r="T53" s="139"/>
      <c r="U53" s="139"/>
      <c r="V53" s="139"/>
      <c r="W53" s="139"/>
      <c r="X53" s="139"/>
      <c r="Y53" s="139"/>
      <c r="Z53" s="139"/>
      <c r="AA53" s="139"/>
    </row>
    <row r="54" spans="1:29" s="169" customFormat="1" ht="30" customHeight="1" x14ac:dyDescent="0.25">
      <c r="A54" s="144">
        <v>11</v>
      </c>
      <c r="B54" s="152" t="s">
        <v>452</v>
      </c>
      <c r="C54" s="153">
        <v>41632878</v>
      </c>
      <c r="D54" s="153">
        <v>1</v>
      </c>
      <c r="E54" s="153" t="s">
        <v>427</v>
      </c>
      <c r="F54" s="157">
        <v>19636</v>
      </c>
      <c r="G54" s="155">
        <f t="shared" ca="1" si="2"/>
        <v>71.487671232876707</v>
      </c>
      <c r="H54" s="153" t="s">
        <v>487</v>
      </c>
      <c r="I54" s="152" t="s">
        <v>488</v>
      </c>
      <c r="J54" s="157">
        <v>44854</v>
      </c>
      <c r="K54" s="157">
        <v>45950</v>
      </c>
      <c r="L54" s="159">
        <f t="shared" ca="1" si="3"/>
        <v>2.3972602739726026</v>
      </c>
      <c r="M54" s="153" t="s">
        <v>489</v>
      </c>
      <c r="N54" s="153">
        <v>3134987297</v>
      </c>
      <c r="O54" s="152" t="s">
        <v>107</v>
      </c>
      <c r="P54" s="153" t="s">
        <v>490</v>
      </c>
      <c r="Q54" s="156" t="s">
        <v>491</v>
      </c>
      <c r="R54" s="153">
        <v>3042821193</v>
      </c>
      <c r="S54" s="153" t="s">
        <v>427</v>
      </c>
      <c r="T54" s="143"/>
      <c r="U54" s="143"/>
      <c r="V54" s="143"/>
      <c r="W54" s="143"/>
      <c r="X54" s="143"/>
      <c r="Y54" s="143"/>
      <c r="Z54" s="143"/>
      <c r="AA54" s="143"/>
    </row>
    <row r="55" spans="1:29" s="143" customFormat="1" ht="30" customHeight="1" x14ac:dyDescent="0.25">
      <c r="A55" s="144">
        <v>12</v>
      </c>
      <c r="B55" s="152" t="s">
        <v>492</v>
      </c>
      <c r="C55" s="152">
        <v>39603425</v>
      </c>
      <c r="D55" s="153">
        <v>1</v>
      </c>
      <c r="E55" s="153" t="s">
        <v>427</v>
      </c>
      <c r="F55" s="157">
        <v>20275</v>
      </c>
      <c r="G55" s="155">
        <f t="shared" ca="1" si="2"/>
        <v>69.736986301369868</v>
      </c>
      <c r="H55" s="152" t="s">
        <v>493</v>
      </c>
      <c r="I55" s="152" t="s">
        <v>479</v>
      </c>
      <c r="J55" s="157">
        <v>44495</v>
      </c>
      <c r="K55" s="157">
        <v>45225</v>
      </c>
      <c r="L55" s="159">
        <f t="shared" ca="1" si="3"/>
        <v>3.3808219178082193</v>
      </c>
      <c r="M55" s="153" t="s">
        <v>494</v>
      </c>
      <c r="N55" s="153">
        <v>3183567056</v>
      </c>
      <c r="O55" s="153" t="s">
        <v>107</v>
      </c>
      <c r="P55" s="153" t="s">
        <v>495</v>
      </c>
      <c r="Q55" s="156" t="s">
        <v>496</v>
      </c>
      <c r="R55" s="153">
        <v>3204749364</v>
      </c>
      <c r="S55" s="153" t="s">
        <v>427</v>
      </c>
      <c r="T55" s="169"/>
      <c r="U55" s="169"/>
      <c r="V55" s="169"/>
      <c r="W55" s="169"/>
      <c r="X55" s="169"/>
      <c r="Y55" s="169"/>
      <c r="Z55" s="169"/>
      <c r="AA55" s="169"/>
    </row>
    <row r="56" spans="1:29" s="174" customFormat="1" ht="30" customHeight="1" x14ac:dyDescent="0.25">
      <c r="A56" s="144">
        <v>13</v>
      </c>
      <c r="B56" s="152" t="s">
        <v>497</v>
      </c>
      <c r="C56" s="153">
        <v>32452175</v>
      </c>
      <c r="D56" s="153">
        <v>1</v>
      </c>
      <c r="E56" s="153" t="s">
        <v>427</v>
      </c>
      <c r="F56" s="157">
        <v>18366</v>
      </c>
      <c r="G56" s="155">
        <f t="shared" ca="1" si="2"/>
        <v>74.967123287671228</v>
      </c>
      <c r="H56" s="153" t="s">
        <v>498</v>
      </c>
      <c r="I56" s="152" t="s">
        <v>499</v>
      </c>
      <c r="J56" s="157">
        <v>44864</v>
      </c>
      <c r="K56" s="157">
        <v>45960</v>
      </c>
      <c r="L56" s="159">
        <f t="shared" ca="1" si="3"/>
        <v>2.3698630136986303</v>
      </c>
      <c r="M56" s="153" t="s">
        <v>500</v>
      </c>
      <c r="N56" s="153">
        <v>3133393038</v>
      </c>
      <c r="O56" s="152" t="s">
        <v>107</v>
      </c>
      <c r="P56" s="153" t="s">
        <v>501</v>
      </c>
      <c r="Q56" s="152" t="s">
        <v>502</v>
      </c>
      <c r="R56" s="153">
        <v>3133393038</v>
      </c>
      <c r="S56" s="153" t="s">
        <v>427</v>
      </c>
      <c r="T56" s="143"/>
      <c r="U56" s="143"/>
      <c r="V56" s="143"/>
      <c r="W56" s="143"/>
      <c r="X56" s="143"/>
      <c r="Y56" s="143"/>
      <c r="Z56" s="143"/>
      <c r="AA56" s="143"/>
    </row>
    <row r="57" spans="1:29" s="169" customFormat="1" ht="30" customHeight="1" x14ac:dyDescent="0.25">
      <c r="A57" s="144">
        <v>14</v>
      </c>
      <c r="B57" s="153" t="s">
        <v>503</v>
      </c>
      <c r="C57" s="153">
        <v>17148340</v>
      </c>
      <c r="D57" s="153" t="s">
        <v>427</v>
      </c>
      <c r="E57" s="153">
        <v>1</v>
      </c>
      <c r="F57" s="175">
        <v>16984</v>
      </c>
      <c r="G57" s="155">
        <f t="shared" ca="1" si="2"/>
        <v>78.753424657534254</v>
      </c>
      <c r="H57" s="152" t="s">
        <v>504</v>
      </c>
      <c r="I57" s="153" t="s">
        <v>479</v>
      </c>
      <c r="J57" s="157">
        <v>44998</v>
      </c>
      <c r="K57" s="157">
        <v>46094</v>
      </c>
      <c r="L57" s="159">
        <f t="shared" ca="1" si="3"/>
        <v>2.0027397260273974</v>
      </c>
      <c r="M57" s="153" t="s">
        <v>505</v>
      </c>
      <c r="N57" s="153">
        <v>3186116687</v>
      </c>
      <c r="O57" s="153" t="s">
        <v>107</v>
      </c>
      <c r="P57" s="153" t="s">
        <v>506</v>
      </c>
      <c r="Q57" s="153" t="s">
        <v>507</v>
      </c>
      <c r="R57" s="152" t="s">
        <v>508</v>
      </c>
      <c r="S57" s="153" t="s">
        <v>427</v>
      </c>
      <c r="T57" s="174"/>
      <c r="U57" s="174"/>
      <c r="V57" s="174"/>
      <c r="W57" s="174"/>
      <c r="X57" s="174"/>
      <c r="Y57" s="174"/>
      <c r="Z57" s="174"/>
      <c r="AA57" s="174"/>
    </row>
    <row r="58" spans="1:29" s="139" customFormat="1" ht="30" customHeight="1" x14ac:dyDescent="0.25">
      <c r="A58" s="144">
        <v>15</v>
      </c>
      <c r="B58" s="176" t="s">
        <v>509</v>
      </c>
      <c r="C58" s="177">
        <v>41360844</v>
      </c>
      <c r="D58" s="177">
        <v>1</v>
      </c>
      <c r="E58" s="177" t="s">
        <v>427</v>
      </c>
      <c r="F58" s="178">
        <v>16708</v>
      </c>
      <c r="G58" s="179">
        <f t="shared" ca="1" si="2"/>
        <v>79.509589041095893</v>
      </c>
      <c r="H58" s="177" t="s">
        <v>510</v>
      </c>
      <c r="I58" s="176" t="s">
        <v>162</v>
      </c>
      <c r="J58" s="178">
        <v>44867</v>
      </c>
      <c r="K58" s="178">
        <v>45963</v>
      </c>
      <c r="L58" s="180">
        <f t="shared" ca="1" si="3"/>
        <v>2.3616438356164382</v>
      </c>
      <c r="M58" s="177" t="s">
        <v>511</v>
      </c>
      <c r="N58" s="177">
        <v>3217513149</v>
      </c>
      <c r="O58" s="176" t="s">
        <v>107</v>
      </c>
      <c r="P58" s="177" t="s">
        <v>512</v>
      </c>
      <c r="Q58" s="181" t="s">
        <v>513</v>
      </c>
      <c r="R58" s="177">
        <v>3014327477</v>
      </c>
      <c r="S58" s="153" t="s">
        <v>427</v>
      </c>
      <c r="V58" s="143"/>
      <c r="W58" s="143"/>
      <c r="X58" s="143"/>
      <c r="Y58" s="143"/>
      <c r="Z58" s="143"/>
      <c r="AA58" s="143"/>
    </row>
    <row r="59" spans="1:29" s="143" customFormat="1" ht="30" customHeight="1" x14ac:dyDescent="0.25">
      <c r="A59" s="144">
        <v>16</v>
      </c>
      <c r="B59" s="152" t="s">
        <v>514</v>
      </c>
      <c r="C59" s="153">
        <v>17179149</v>
      </c>
      <c r="D59" s="153" t="s">
        <v>427</v>
      </c>
      <c r="E59" s="153">
        <v>1</v>
      </c>
      <c r="F59" s="157">
        <v>17915</v>
      </c>
      <c r="G59" s="155">
        <f t="shared" ca="1" si="2"/>
        <v>76.202739726027403</v>
      </c>
      <c r="H59" s="153" t="s">
        <v>515</v>
      </c>
      <c r="I59" s="152" t="s">
        <v>450</v>
      </c>
      <c r="J59" s="157">
        <v>44483</v>
      </c>
      <c r="K59" s="157">
        <v>44621</v>
      </c>
      <c r="L59" s="159">
        <f t="shared" ca="1" si="3"/>
        <v>3.4136986301369863</v>
      </c>
      <c r="M59" s="153" t="s">
        <v>516</v>
      </c>
      <c r="N59" s="152" t="s">
        <v>517</v>
      </c>
      <c r="O59" s="152" t="s">
        <v>107</v>
      </c>
      <c r="P59" s="153" t="s">
        <v>518</v>
      </c>
      <c r="Q59" s="153" t="s">
        <v>519</v>
      </c>
      <c r="R59" s="153">
        <v>3118302242</v>
      </c>
      <c r="S59" s="153" t="s">
        <v>427</v>
      </c>
      <c r="T59" s="139"/>
      <c r="U59" s="139"/>
      <c r="V59" s="139"/>
      <c r="W59" s="139"/>
      <c r="X59" s="139"/>
      <c r="Y59" s="139"/>
      <c r="Z59" s="139"/>
      <c r="AA59" s="139"/>
    </row>
    <row r="60" spans="1:29" s="169" customFormat="1" ht="30" customHeight="1" x14ac:dyDescent="0.25">
      <c r="A60" s="144">
        <v>17</v>
      </c>
      <c r="B60" s="152" t="s">
        <v>520</v>
      </c>
      <c r="C60" s="153">
        <v>19186747</v>
      </c>
      <c r="D60" s="153" t="s">
        <v>427</v>
      </c>
      <c r="E60" s="153">
        <v>1</v>
      </c>
      <c r="F60" s="157">
        <v>19274</v>
      </c>
      <c r="G60" s="155">
        <f t="shared" ca="1" si="2"/>
        <v>72.479452054794521</v>
      </c>
      <c r="H60" s="153" t="s">
        <v>521</v>
      </c>
      <c r="I60" s="153" t="s">
        <v>468</v>
      </c>
      <c r="J60" s="157">
        <v>44844</v>
      </c>
      <c r="K60" s="157">
        <v>45940</v>
      </c>
      <c r="L60" s="159">
        <f t="shared" ca="1" si="3"/>
        <v>2.4246575342465753</v>
      </c>
      <c r="M60" s="153" t="s">
        <v>522</v>
      </c>
      <c r="N60" s="153">
        <v>3114690124</v>
      </c>
      <c r="O60" s="153" t="s">
        <v>107</v>
      </c>
      <c r="P60" s="153" t="s">
        <v>523</v>
      </c>
      <c r="Q60" s="156" t="s">
        <v>524</v>
      </c>
      <c r="R60" s="153">
        <v>321238540</v>
      </c>
      <c r="S60" s="153" t="s">
        <v>427</v>
      </c>
      <c r="T60" s="143"/>
      <c r="U60" s="143"/>
      <c r="V60" s="143"/>
      <c r="W60" s="143"/>
      <c r="X60" s="143"/>
      <c r="Y60" s="143"/>
      <c r="Z60" s="143"/>
      <c r="AA60" s="143"/>
    </row>
    <row r="61" spans="1:29" s="169" customFormat="1" ht="30" customHeight="1" x14ac:dyDescent="0.25">
      <c r="A61" s="144">
        <v>18</v>
      </c>
      <c r="B61" s="153" t="s">
        <v>525</v>
      </c>
      <c r="C61" s="153">
        <v>7220041</v>
      </c>
      <c r="D61" s="153" t="s">
        <v>427</v>
      </c>
      <c r="E61" s="153">
        <v>1</v>
      </c>
      <c r="F61" s="157">
        <v>23379</v>
      </c>
      <c r="G61" s="155">
        <f t="shared" ca="1" si="2"/>
        <v>61.232876712328768</v>
      </c>
      <c r="H61" s="153" t="s">
        <v>526</v>
      </c>
      <c r="I61" s="153" t="s">
        <v>479</v>
      </c>
      <c r="J61" s="157">
        <v>44967</v>
      </c>
      <c r="K61" s="157">
        <v>46063</v>
      </c>
      <c r="L61" s="159">
        <f t="shared" ca="1" si="3"/>
        <v>2.0876712328767124</v>
      </c>
      <c r="M61" s="153" t="s">
        <v>527</v>
      </c>
      <c r="N61" s="153">
        <v>3213481374</v>
      </c>
      <c r="O61" s="153" t="s">
        <v>107</v>
      </c>
      <c r="P61" s="153" t="s">
        <v>528</v>
      </c>
      <c r="Q61" s="182" t="s">
        <v>529</v>
      </c>
      <c r="R61" s="156">
        <v>3172281948</v>
      </c>
      <c r="S61" s="153" t="s">
        <v>427</v>
      </c>
    </row>
    <row r="62" spans="1:29" s="169" customFormat="1" ht="30" customHeight="1" x14ac:dyDescent="0.25">
      <c r="A62" s="144">
        <v>19</v>
      </c>
      <c r="B62" s="153" t="s">
        <v>530</v>
      </c>
      <c r="C62" s="153">
        <v>51918036</v>
      </c>
      <c r="D62" s="153">
        <v>1</v>
      </c>
      <c r="E62" s="153" t="s">
        <v>427</v>
      </c>
      <c r="F62" s="157">
        <v>24994</v>
      </c>
      <c r="G62" s="155">
        <f t="shared" ca="1" si="2"/>
        <v>56.80821917808219</v>
      </c>
      <c r="H62" s="153" t="s">
        <v>531</v>
      </c>
      <c r="I62" s="152" t="s">
        <v>163</v>
      </c>
      <c r="J62" s="157">
        <v>44866</v>
      </c>
      <c r="K62" s="153" t="s">
        <v>532</v>
      </c>
      <c r="L62" s="159">
        <f t="shared" ca="1" si="3"/>
        <v>2.3643835616438356</v>
      </c>
      <c r="M62" s="153" t="s">
        <v>533</v>
      </c>
      <c r="N62" s="153">
        <v>3183842045</v>
      </c>
      <c r="O62" s="152" t="s">
        <v>107</v>
      </c>
      <c r="P62" s="153" t="s">
        <v>534</v>
      </c>
      <c r="Q62" s="168" t="s">
        <v>535</v>
      </c>
      <c r="R62" s="153">
        <v>3183842045</v>
      </c>
      <c r="S62" s="153" t="s">
        <v>427</v>
      </c>
      <c r="T62" s="139"/>
      <c r="U62" s="139"/>
      <c r="V62" s="139"/>
      <c r="W62" s="139"/>
    </row>
    <row r="63" spans="1:29" s="143" customFormat="1" ht="30" customHeight="1" x14ac:dyDescent="0.25">
      <c r="A63" s="144">
        <v>20</v>
      </c>
      <c r="B63" s="152" t="s">
        <v>536</v>
      </c>
      <c r="C63" s="153">
        <v>19296911</v>
      </c>
      <c r="D63" s="153" t="s">
        <v>427</v>
      </c>
      <c r="E63" s="153">
        <v>1</v>
      </c>
      <c r="F63" s="157">
        <v>20534</v>
      </c>
      <c r="G63" s="155">
        <f t="shared" ca="1" si="2"/>
        <v>69.027397260273972</v>
      </c>
      <c r="H63" s="153" t="s">
        <v>537</v>
      </c>
      <c r="I63" s="152" t="s">
        <v>538</v>
      </c>
      <c r="J63" s="157">
        <v>44568</v>
      </c>
      <c r="K63" s="157">
        <v>45664</v>
      </c>
      <c r="L63" s="159">
        <f ca="1">(TODAY()-J63)/365</f>
        <v>3.1808219178082191</v>
      </c>
      <c r="M63" s="153" t="s">
        <v>539</v>
      </c>
      <c r="N63" s="153">
        <v>2707456</v>
      </c>
      <c r="O63" s="152" t="s">
        <v>107</v>
      </c>
      <c r="P63" s="153" t="s">
        <v>540</v>
      </c>
      <c r="Q63" s="153" t="s">
        <v>541</v>
      </c>
      <c r="R63" s="153">
        <v>3118016981</v>
      </c>
      <c r="S63" s="153" t="s">
        <v>427</v>
      </c>
      <c r="T63" s="169"/>
      <c r="U63" s="169"/>
      <c r="V63" s="169"/>
      <c r="W63" s="169"/>
      <c r="X63" s="169"/>
      <c r="Y63" s="169"/>
      <c r="Z63" s="169"/>
      <c r="AA63" s="169"/>
    </row>
    <row r="64" spans="1:29" s="143" customFormat="1" ht="30" customHeight="1" x14ac:dyDescent="0.25">
      <c r="A64" s="144">
        <v>21</v>
      </c>
      <c r="B64" s="153" t="s">
        <v>542</v>
      </c>
      <c r="C64" s="153">
        <v>20651633</v>
      </c>
      <c r="D64" s="153">
        <v>1</v>
      </c>
      <c r="E64" s="153" t="s">
        <v>427</v>
      </c>
      <c r="F64" s="157">
        <v>23616</v>
      </c>
      <c r="G64" s="155">
        <f t="shared" ca="1" si="2"/>
        <v>60.583561643835615</v>
      </c>
      <c r="H64" s="153" t="s">
        <v>543</v>
      </c>
      <c r="I64" s="153" t="s">
        <v>468</v>
      </c>
      <c r="J64" s="157">
        <v>44844</v>
      </c>
      <c r="K64" s="157">
        <v>45940</v>
      </c>
      <c r="L64" s="159">
        <f t="shared" ref="L64:L76" ca="1" si="4">(TODAY()-J64)/365</f>
        <v>2.4246575342465753</v>
      </c>
      <c r="M64" s="153" t="s">
        <v>544</v>
      </c>
      <c r="N64" s="153">
        <v>3164534086</v>
      </c>
      <c r="O64" s="153" t="s">
        <v>107</v>
      </c>
      <c r="P64" s="153" t="s">
        <v>545</v>
      </c>
      <c r="Q64" s="156" t="s">
        <v>546</v>
      </c>
      <c r="R64" s="153">
        <v>3125562766</v>
      </c>
      <c r="S64" s="153" t="s">
        <v>427</v>
      </c>
      <c r="T64" s="169"/>
      <c r="U64" s="169"/>
      <c r="V64" s="169"/>
      <c r="W64" s="169"/>
    </row>
    <row r="65" spans="1:27" s="139" customFormat="1" ht="30" customHeight="1" x14ac:dyDescent="0.25">
      <c r="A65" s="144">
        <v>22</v>
      </c>
      <c r="B65" s="152" t="s">
        <v>547</v>
      </c>
      <c r="C65" s="153">
        <v>51587191</v>
      </c>
      <c r="D65" s="153">
        <v>1</v>
      </c>
      <c r="E65" s="153" t="s">
        <v>427</v>
      </c>
      <c r="F65" s="157">
        <v>22267</v>
      </c>
      <c r="G65" s="155">
        <f t="shared" ca="1" si="2"/>
        <v>64.279452054794518</v>
      </c>
      <c r="H65" s="153" t="s">
        <v>548</v>
      </c>
      <c r="I65" s="152" t="s">
        <v>549</v>
      </c>
      <c r="J65" s="157">
        <v>44085</v>
      </c>
      <c r="K65" s="157">
        <v>45180</v>
      </c>
      <c r="L65" s="159">
        <f t="shared" ca="1" si="4"/>
        <v>4.5041095890410956</v>
      </c>
      <c r="M65" s="153" t="s">
        <v>550</v>
      </c>
      <c r="N65" s="153">
        <v>3005686832</v>
      </c>
      <c r="O65" s="152" t="s">
        <v>107</v>
      </c>
      <c r="P65" s="153" t="s">
        <v>551</v>
      </c>
      <c r="Q65" s="168" t="s">
        <v>552</v>
      </c>
      <c r="R65" s="153" t="s">
        <v>553</v>
      </c>
      <c r="S65" s="153" t="s">
        <v>427</v>
      </c>
      <c r="T65" s="169"/>
      <c r="U65" s="169"/>
      <c r="V65" s="169"/>
      <c r="W65" s="169"/>
      <c r="X65" s="143"/>
      <c r="Y65" s="143"/>
      <c r="Z65" s="143"/>
      <c r="AA65" s="143"/>
    </row>
    <row r="66" spans="1:27" s="139" customFormat="1" ht="30" customHeight="1" x14ac:dyDescent="0.25">
      <c r="A66" s="144">
        <v>23</v>
      </c>
      <c r="B66" s="152" t="s">
        <v>554</v>
      </c>
      <c r="C66" s="153">
        <v>41583735</v>
      </c>
      <c r="D66" s="153">
        <v>1</v>
      </c>
      <c r="E66" s="153" t="s">
        <v>427</v>
      </c>
      <c r="F66" s="157">
        <v>19263</v>
      </c>
      <c r="G66" s="155">
        <f t="shared" ca="1" si="2"/>
        <v>72.509589041095893</v>
      </c>
      <c r="H66" s="153" t="s">
        <v>555</v>
      </c>
      <c r="I66" s="153" t="s">
        <v>457</v>
      </c>
      <c r="J66" s="157">
        <v>44872</v>
      </c>
      <c r="K66" s="157">
        <v>45968</v>
      </c>
      <c r="L66" s="159">
        <f t="shared" ca="1" si="4"/>
        <v>2.3479452054794518</v>
      </c>
      <c r="M66" s="153" t="s">
        <v>556</v>
      </c>
      <c r="N66" s="153" t="s">
        <v>557</v>
      </c>
      <c r="O66" s="152" t="s">
        <v>107</v>
      </c>
      <c r="P66" s="153" t="s">
        <v>558</v>
      </c>
      <c r="Q66" s="183" t="s">
        <v>559</v>
      </c>
      <c r="R66" s="153" t="s">
        <v>560</v>
      </c>
      <c r="S66" s="153" t="s">
        <v>427</v>
      </c>
    </row>
    <row r="67" spans="1:27" s="139" customFormat="1" ht="30" customHeight="1" x14ac:dyDescent="0.25">
      <c r="A67" s="144">
        <v>24</v>
      </c>
      <c r="B67" s="152" t="s">
        <v>561</v>
      </c>
      <c r="C67" s="153">
        <v>23458501</v>
      </c>
      <c r="D67" s="153">
        <v>1</v>
      </c>
      <c r="E67" s="153" t="s">
        <v>427</v>
      </c>
      <c r="F67" s="157">
        <v>17081</v>
      </c>
      <c r="G67" s="155">
        <f t="shared" ca="1" si="2"/>
        <v>78.487671232876707</v>
      </c>
      <c r="H67" s="153" t="s">
        <v>562</v>
      </c>
      <c r="I67" s="152" t="s">
        <v>457</v>
      </c>
      <c r="J67" s="157">
        <v>44783</v>
      </c>
      <c r="K67" s="157">
        <v>45879</v>
      </c>
      <c r="L67" s="159">
        <f t="shared" ca="1" si="4"/>
        <v>2.591780821917808</v>
      </c>
      <c r="M67" s="153" t="s">
        <v>563</v>
      </c>
      <c r="N67" s="153">
        <v>4895986</v>
      </c>
      <c r="O67" s="152" t="s">
        <v>107</v>
      </c>
      <c r="P67" s="153" t="s">
        <v>564</v>
      </c>
      <c r="Q67" s="156" t="s">
        <v>565</v>
      </c>
      <c r="R67" s="153" t="s">
        <v>566</v>
      </c>
      <c r="S67" s="153" t="s">
        <v>427</v>
      </c>
      <c r="T67" s="143"/>
      <c r="U67" s="143"/>
      <c r="V67" s="143"/>
      <c r="W67" s="143"/>
    </row>
    <row r="68" spans="1:27" s="139" customFormat="1" ht="30" customHeight="1" x14ac:dyDescent="0.25">
      <c r="A68" s="144">
        <v>25</v>
      </c>
      <c r="B68" s="152" t="s">
        <v>567</v>
      </c>
      <c r="C68" s="153">
        <v>41614874</v>
      </c>
      <c r="D68" s="153">
        <v>1</v>
      </c>
      <c r="E68" s="153" t="s">
        <v>427</v>
      </c>
      <c r="F68" s="157">
        <v>19787</v>
      </c>
      <c r="G68" s="155">
        <f t="shared" ca="1" si="2"/>
        <v>71.07397260273973</v>
      </c>
      <c r="H68" s="153" t="s">
        <v>568</v>
      </c>
      <c r="I68" s="152" t="s">
        <v>569</v>
      </c>
      <c r="J68" s="157">
        <v>44642</v>
      </c>
      <c r="K68" s="157">
        <v>45891</v>
      </c>
      <c r="L68" s="159">
        <f t="shared" ca="1" si="4"/>
        <v>2.978082191780822</v>
      </c>
      <c r="M68" s="153" t="s">
        <v>570</v>
      </c>
      <c r="N68" s="153">
        <v>5721442</v>
      </c>
      <c r="O68" s="152" t="s">
        <v>107</v>
      </c>
      <c r="P68" s="153" t="s">
        <v>571</v>
      </c>
      <c r="Q68" s="156" t="s">
        <v>572</v>
      </c>
      <c r="R68" s="153">
        <v>3134101067</v>
      </c>
      <c r="S68" s="153" t="s">
        <v>427</v>
      </c>
    </row>
    <row r="69" spans="1:27" s="139" customFormat="1" ht="30" customHeight="1" x14ac:dyDescent="0.25">
      <c r="A69" s="144">
        <v>26</v>
      </c>
      <c r="B69" s="152" t="s">
        <v>573</v>
      </c>
      <c r="C69" s="153">
        <v>20390365</v>
      </c>
      <c r="D69" s="153">
        <v>1</v>
      </c>
      <c r="E69" s="153"/>
      <c r="F69" s="157">
        <v>22907</v>
      </c>
      <c r="G69" s="155">
        <f t="shared" ca="1" si="2"/>
        <v>62.526027397260272</v>
      </c>
      <c r="H69" s="153" t="s">
        <v>574</v>
      </c>
      <c r="I69" s="152" t="s">
        <v>457</v>
      </c>
      <c r="J69" s="157">
        <v>45390</v>
      </c>
      <c r="K69" s="157">
        <v>46485</v>
      </c>
      <c r="L69" s="159">
        <v>1</v>
      </c>
      <c r="M69" s="153" t="s">
        <v>575</v>
      </c>
      <c r="N69" s="153">
        <v>3138909661</v>
      </c>
      <c r="O69" s="152" t="s">
        <v>107</v>
      </c>
      <c r="P69" s="153" t="s">
        <v>576</v>
      </c>
      <c r="Q69" s="184" t="s">
        <v>577</v>
      </c>
      <c r="R69" s="153">
        <v>3103241338</v>
      </c>
      <c r="S69" s="153"/>
    </row>
    <row r="70" spans="1:27" s="139" customFormat="1" ht="30" customHeight="1" x14ac:dyDescent="0.25">
      <c r="A70" s="144">
        <v>27</v>
      </c>
      <c r="B70" s="153" t="s">
        <v>578</v>
      </c>
      <c r="C70" s="153">
        <v>51577046</v>
      </c>
      <c r="D70" s="153">
        <v>1</v>
      </c>
      <c r="E70" s="153" t="s">
        <v>427</v>
      </c>
      <c r="F70" s="154">
        <v>20612</v>
      </c>
      <c r="G70" s="155">
        <f t="shared" ca="1" si="2"/>
        <v>68.813698630136983</v>
      </c>
      <c r="H70" s="153" t="s">
        <v>579</v>
      </c>
      <c r="I70" s="153" t="s">
        <v>479</v>
      </c>
      <c r="J70" s="157">
        <v>44870</v>
      </c>
      <c r="K70" s="157">
        <v>45235</v>
      </c>
      <c r="L70" s="159">
        <f t="shared" ca="1" si="4"/>
        <v>2.3534246575342466</v>
      </c>
      <c r="M70" s="153" t="s">
        <v>580</v>
      </c>
      <c r="N70" s="153">
        <v>3153628365</v>
      </c>
      <c r="O70" s="152" t="s">
        <v>107</v>
      </c>
      <c r="P70" s="153" t="s">
        <v>581</v>
      </c>
      <c r="Q70" s="156" t="s">
        <v>582</v>
      </c>
      <c r="R70" s="152" t="s">
        <v>583</v>
      </c>
      <c r="S70" s="152" t="s">
        <v>427</v>
      </c>
    </row>
    <row r="71" spans="1:27" s="139" customFormat="1" ht="30" customHeight="1" x14ac:dyDescent="0.25">
      <c r="A71" s="144">
        <v>28</v>
      </c>
      <c r="B71" s="153" t="s">
        <v>584</v>
      </c>
      <c r="C71" s="153">
        <v>42968917</v>
      </c>
      <c r="D71" s="153">
        <v>1</v>
      </c>
      <c r="E71" s="153" t="s">
        <v>427</v>
      </c>
      <c r="F71" s="157">
        <v>21146</v>
      </c>
      <c r="G71" s="155">
        <f t="shared" ca="1" si="2"/>
        <v>67.350684931506848</v>
      </c>
      <c r="H71" s="153" t="s">
        <v>585</v>
      </c>
      <c r="I71" s="152" t="s">
        <v>586</v>
      </c>
      <c r="J71" s="157">
        <v>44846</v>
      </c>
      <c r="K71" s="157">
        <v>45942</v>
      </c>
      <c r="L71" s="159">
        <f t="shared" ca="1" si="4"/>
        <v>2.419178082191781</v>
      </c>
      <c r="M71" s="153" t="s">
        <v>587</v>
      </c>
      <c r="N71" s="153" t="s">
        <v>557</v>
      </c>
      <c r="O71" s="152" t="s">
        <v>107</v>
      </c>
      <c r="P71" s="153" t="s">
        <v>588</v>
      </c>
      <c r="Q71" s="156" t="s">
        <v>589</v>
      </c>
      <c r="R71" s="153">
        <v>3144575481</v>
      </c>
      <c r="S71" s="153" t="s">
        <v>427</v>
      </c>
    </row>
    <row r="72" spans="1:27" s="139" customFormat="1" ht="30" customHeight="1" x14ac:dyDescent="0.25">
      <c r="A72" s="144">
        <v>29</v>
      </c>
      <c r="B72" s="153" t="s">
        <v>590</v>
      </c>
      <c r="C72" s="153">
        <v>20390558</v>
      </c>
      <c r="D72" s="153">
        <v>1</v>
      </c>
      <c r="E72" s="153" t="s">
        <v>427</v>
      </c>
      <c r="F72" s="157">
        <v>23529</v>
      </c>
      <c r="G72" s="155">
        <f t="shared" ca="1" si="2"/>
        <v>60.821917808219176</v>
      </c>
      <c r="H72" s="153" t="s">
        <v>591</v>
      </c>
      <c r="I72" s="152" t="s">
        <v>592</v>
      </c>
      <c r="J72" s="157">
        <v>44481</v>
      </c>
      <c r="K72" s="157">
        <v>45577</v>
      </c>
      <c r="L72" s="159">
        <f t="shared" ca="1" si="4"/>
        <v>3.419178082191781</v>
      </c>
      <c r="M72" s="153" t="s">
        <v>593</v>
      </c>
      <c r="N72" s="153">
        <v>3214175275</v>
      </c>
      <c r="O72" s="152" t="s">
        <v>107</v>
      </c>
      <c r="P72" s="153" t="s">
        <v>594</v>
      </c>
      <c r="Q72" s="156" t="s">
        <v>595</v>
      </c>
      <c r="R72" s="153">
        <v>3214175175</v>
      </c>
      <c r="S72" s="153" t="s">
        <v>427</v>
      </c>
    </row>
    <row r="73" spans="1:27" s="139" customFormat="1" ht="30" customHeight="1" x14ac:dyDescent="0.25">
      <c r="A73" s="144">
        <v>30</v>
      </c>
      <c r="B73" s="153" t="s">
        <v>596</v>
      </c>
      <c r="C73" s="153">
        <v>31150967</v>
      </c>
      <c r="D73" s="153">
        <v>1</v>
      </c>
      <c r="E73" s="153" t="s">
        <v>427</v>
      </c>
      <c r="F73" s="157">
        <v>20219</v>
      </c>
      <c r="G73" s="155">
        <f t="shared" ca="1" si="2"/>
        <v>69.890410958904113</v>
      </c>
      <c r="H73" s="153" t="s">
        <v>597</v>
      </c>
      <c r="I73" s="152" t="s">
        <v>598</v>
      </c>
      <c r="J73" s="157">
        <v>44480</v>
      </c>
      <c r="K73" s="157">
        <v>45576</v>
      </c>
      <c r="L73" s="159">
        <f t="shared" ca="1" si="4"/>
        <v>3.4219178082191779</v>
      </c>
      <c r="M73" s="153" t="s">
        <v>599</v>
      </c>
      <c r="N73" s="153">
        <v>3158957288</v>
      </c>
      <c r="O73" s="152" t="s">
        <v>107</v>
      </c>
      <c r="P73" s="153" t="s">
        <v>600</v>
      </c>
      <c r="Q73" s="182" t="s">
        <v>601</v>
      </c>
      <c r="R73" s="153">
        <v>3214175175</v>
      </c>
      <c r="S73" s="153" t="s">
        <v>427</v>
      </c>
    </row>
    <row r="74" spans="1:27" s="139" customFormat="1" ht="26.25" customHeight="1" x14ac:dyDescent="0.25">
      <c r="A74" s="144">
        <v>31</v>
      </c>
      <c r="B74" s="153" t="s">
        <v>602</v>
      </c>
      <c r="C74" s="153">
        <v>20070762</v>
      </c>
      <c r="D74" s="153">
        <v>1</v>
      </c>
      <c r="E74" s="153" t="s">
        <v>427</v>
      </c>
      <c r="F74" s="157">
        <v>13778</v>
      </c>
      <c r="G74" s="155">
        <f t="shared" ca="1" si="2"/>
        <v>87.536986301369865</v>
      </c>
      <c r="H74" s="153" t="s">
        <v>603</v>
      </c>
      <c r="I74" s="152" t="s">
        <v>604</v>
      </c>
      <c r="J74" s="157">
        <v>43889</v>
      </c>
      <c r="K74" s="157">
        <v>44985</v>
      </c>
      <c r="L74" s="159">
        <f t="shared" ca="1" si="4"/>
        <v>5.0410958904109586</v>
      </c>
      <c r="M74" s="153" t="s">
        <v>605</v>
      </c>
      <c r="N74" s="153">
        <v>4516497</v>
      </c>
      <c r="O74" s="152" t="s">
        <v>107</v>
      </c>
      <c r="P74" s="153" t="s">
        <v>606</v>
      </c>
      <c r="Q74" s="185" t="s">
        <v>607</v>
      </c>
      <c r="R74" s="152" t="s">
        <v>608</v>
      </c>
      <c r="S74" s="153" t="s">
        <v>427</v>
      </c>
    </row>
    <row r="75" spans="1:27" s="139" customFormat="1" ht="26.25" customHeight="1" x14ac:dyDescent="0.25">
      <c r="A75" s="144">
        <v>32</v>
      </c>
      <c r="B75" s="160" t="s">
        <v>609</v>
      </c>
      <c r="C75" s="160">
        <v>93420925</v>
      </c>
      <c r="D75" s="160"/>
      <c r="E75" s="160">
        <v>1</v>
      </c>
      <c r="F75" s="186">
        <v>25029</v>
      </c>
      <c r="G75" s="155">
        <f ca="1">(TODAY()-F75)/365</f>
        <v>56.712328767123289</v>
      </c>
      <c r="H75" s="160" t="s">
        <v>401</v>
      </c>
      <c r="I75" s="187" t="s">
        <v>479</v>
      </c>
      <c r="J75" s="186">
        <v>45362</v>
      </c>
      <c r="K75" s="186">
        <v>46457</v>
      </c>
      <c r="L75" s="159">
        <v>1</v>
      </c>
      <c r="M75" s="153" t="s">
        <v>610</v>
      </c>
      <c r="N75" s="153">
        <v>3212079420</v>
      </c>
      <c r="O75" s="152" t="s">
        <v>107</v>
      </c>
      <c r="P75" s="153" t="s">
        <v>611</v>
      </c>
      <c r="Q75" s="184" t="s">
        <v>612</v>
      </c>
      <c r="R75" s="152">
        <v>3223693172</v>
      </c>
      <c r="S75" s="153"/>
    </row>
    <row r="76" spans="1:27" s="139" customFormat="1" ht="24" customHeight="1" x14ac:dyDescent="0.25">
      <c r="A76" s="144">
        <v>33</v>
      </c>
      <c r="B76" s="153" t="s">
        <v>613</v>
      </c>
      <c r="C76" s="153">
        <v>52474499</v>
      </c>
      <c r="D76" s="153">
        <v>1</v>
      </c>
      <c r="E76" s="153" t="s">
        <v>427</v>
      </c>
      <c r="F76" s="157">
        <v>28280</v>
      </c>
      <c r="G76" s="155">
        <f t="shared" ca="1" si="2"/>
        <v>47.805479452054797</v>
      </c>
      <c r="H76" s="153" t="s">
        <v>614</v>
      </c>
      <c r="I76" s="153" t="s">
        <v>468</v>
      </c>
      <c r="J76" s="157">
        <v>44869</v>
      </c>
      <c r="K76" s="157">
        <v>45234</v>
      </c>
      <c r="L76" s="159">
        <f t="shared" ca="1" si="4"/>
        <v>2.3561643835616439</v>
      </c>
      <c r="M76" s="153" t="s">
        <v>615</v>
      </c>
      <c r="N76" s="153">
        <v>3204771827</v>
      </c>
      <c r="O76" s="153" t="s">
        <v>107</v>
      </c>
      <c r="P76" s="153" t="s">
        <v>616</v>
      </c>
      <c r="Q76" s="182" t="s">
        <v>617</v>
      </c>
      <c r="R76" s="153">
        <v>3153628365</v>
      </c>
      <c r="S76" s="160" t="s">
        <v>427</v>
      </c>
    </row>
    <row r="79" spans="1:27" customFormat="1" ht="21" customHeight="1" x14ac:dyDescent="0.25">
      <c r="A79" s="752" t="s">
        <v>238</v>
      </c>
      <c r="B79" s="752"/>
      <c r="C79" s="753" t="s">
        <v>618</v>
      </c>
      <c r="D79" s="753"/>
      <c r="E79" s="753"/>
      <c r="F79" s="753"/>
      <c r="G79" s="753"/>
      <c r="H79" s="753"/>
      <c r="I79" s="753"/>
      <c r="J79" s="753"/>
      <c r="K79" s="753"/>
      <c r="L79" s="753"/>
      <c r="M79" s="753"/>
      <c r="N79" s="753"/>
      <c r="O79" s="753"/>
      <c r="P79" s="753"/>
      <c r="Q79" s="753"/>
      <c r="R79" s="753"/>
      <c r="S79" s="753"/>
    </row>
    <row r="80" spans="1:27" customFormat="1" ht="20.100000000000001" customHeight="1" x14ac:dyDescent="0.25">
      <c r="A80" s="752" t="s">
        <v>240</v>
      </c>
      <c r="B80" s="752"/>
      <c r="C80" s="753" t="s">
        <v>619</v>
      </c>
      <c r="D80" s="753"/>
      <c r="E80" s="753"/>
      <c r="F80" s="753"/>
      <c r="G80" s="753"/>
      <c r="H80" s="753"/>
      <c r="I80" s="753"/>
      <c r="J80" s="753"/>
      <c r="K80" s="753"/>
      <c r="L80" s="753"/>
      <c r="M80" s="753"/>
      <c r="N80" s="753"/>
      <c r="O80" s="753"/>
      <c r="P80" s="753"/>
      <c r="Q80" s="753"/>
      <c r="R80" s="753"/>
      <c r="S80" s="753"/>
    </row>
    <row r="81" spans="1:19" customFormat="1" ht="30" customHeight="1" x14ac:dyDescent="0.25">
      <c r="A81" s="752" t="s">
        <v>620</v>
      </c>
      <c r="B81" s="752"/>
      <c r="C81" s="753" t="s">
        <v>621</v>
      </c>
      <c r="D81" s="753"/>
      <c r="E81" s="753"/>
      <c r="F81" s="753"/>
      <c r="G81" s="753"/>
      <c r="H81" s="753"/>
      <c r="I81" s="753"/>
      <c r="J81" s="753"/>
      <c r="K81" s="753"/>
      <c r="L81" s="753"/>
      <c r="M81" s="753"/>
      <c r="N81" s="753"/>
      <c r="O81" s="753"/>
      <c r="P81" s="753"/>
      <c r="Q81" s="753"/>
      <c r="R81" s="753"/>
      <c r="S81" s="753"/>
    </row>
    <row r="82" spans="1:19" customFormat="1" ht="66" customHeight="1" x14ac:dyDescent="0.25">
      <c r="A82" s="752" t="s">
        <v>244</v>
      </c>
      <c r="B82" s="752"/>
      <c r="C82" s="754" t="s">
        <v>622</v>
      </c>
      <c r="D82" s="753"/>
      <c r="E82" s="753"/>
      <c r="F82" s="753"/>
      <c r="G82" s="753"/>
      <c r="H82" s="753"/>
      <c r="I82" s="753"/>
      <c r="J82" s="753"/>
      <c r="K82" s="753"/>
      <c r="L82" s="753"/>
      <c r="M82" s="753"/>
      <c r="N82" s="753"/>
      <c r="O82" s="753"/>
      <c r="P82" s="753"/>
      <c r="Q82" s="753"/>
      <c r="R82" s="753"/>
      <c r="S82" s="753"/>
    </row>
    <row r="83" spans="1:19" customFormat="1" ht="30.95" customHeight="1" x14ac:dyDescent="0.25">
      <c r="A83" s="752" t="s">
        <v>246</v>
      </c>
      <c r="B83" s="752" t="s">
        <v>93</v>
      </c>
      <c r="C83" s="752" t="s">
        <v>247</v>
      </c>
      <c r="D83" s="752" t="s">
        <v>154</v>
      </c>
      <c r="E83" s="752"/>
      <c r="F83" s="752" t="s">
        <v>248</v>
      </c>
      <c r="G83" s="752" t="s">
        <v>249</v>
      </c>
      <c r="H83" s="752" t="s">
        <v>250</v>
      </c>
      <c r="I83" s="752" t="s">
        <v>251</v>
      </c>
      <c r="J83" s="752" t="s">
        <v>252</v>
      </c>
      <c r="K83" s="752" t="s">
        <v>253</v>
      </c>
      <c r="L83" s="752" t="s">
        <v>254</v>
      </c>
      <c r="M83" s="752" t="s">
        <v>255</v>
      </c>
      <c r="N83" s="752" t="s">
        <v>256</v>
      </c>
      <c r="O83" s="752" t="s">
        <v>257</v>
      </c>
      <c r="P83" s="752" t="s">
        <v>52</v>
      </c>
      <c r="Q83" s="752" t="s">
        <v>198</v>
      </c>
      <c r="R83" s="752" t="s">
        <v>258</v>
      </c>
      <c r="S83" s="760" t="s">
        <v>623</v>
      </c>
    </row>
    <row r="84" spans="1:19" customFormat="1" ht="30.95" customHeight="1" x14ac:dyDescent="0.25">
      <c r="A84" s="752"/>
      <c r="B84" s="752"/>
      <c r="C84" s="752"/>
      <c r="D84" s="188" t="s">
        <v>260</v>
      </c>
      <c r="E84" s="188" t="s">
        <v>261</v>
      </c>
      <c r="F84" s="752"/>
      <c r="G84" s="752"/>
      <c r="H84" s="752"/>
      <c r="I84" s="752"/>
      <c r="J84" s="752"/>
      <c r="K84" s="752"/>
      <c r="L84" s="752"/>
      <c r="M84" s="752"/>
      <c r="N84" s="752"/>
      <c r="O84" s="752"/>
      <c r="P84" s="752"/>
      <c r="Q84" s="759"/>
      <c r="R84" s="752"/>
      <c r="S84" s="760"/>
    </row>
    <row r="85" spans="1:19" customFormat="1" ht="30" customHeight="1" x14ac:dyDescent="0.25">
      <c r="A85" s="190">
        <v>1</v>
      </c>
      <c r="B85" s="191" t="s">
        <v>624</v>
      </c>
      <c r="C85" s="192">
        <v>20888119</v>
      </c>
      <c r="D85" s="190">
        <v>1</v>
      </c>
      <c r="E85" s="190"/>
      <c r="F85" s="193">
        <v>31953</v>
      </c>
      <c r="G85" s="194">
        <f t="shared" ref="G85:G109" ca="1" si="5">(TODAY()-F85)/365</f>
        <v>37.742465753424661</v>
      </c>
      <c r="H85" s="192" t="s">
        <v>625</v>
      </c>
      <c r="I85" s="190" t="s">
        <v>626</v>
      </c>
      <c r="J85" s="190" t="s">
        <v>627</v>
      </c>
      <c r="K85" s="190" t="s">
        <v>627</v>
      </c>
      <c r="L85" s="190">
        <v>3</v>
      </c>
      <c r="M85" s="192" t="s">
        <v>628</v>
      </c>
      <c r="N85" s="190" t="s">
        <v>629</v>
      </c>
      <c r="O85" s="190" t="s">
        <v>108</v>
      </c>
      <c r="P85" s="190" t="s">
        <v>630</v>
      </c>
      <c r="Q85" s="195" t="s">
        <v>631</v>
      </c>
      <c r="R85" s="190">
        <v>3144693894</v>
      </c>
      <c r="S85" s="196"/>
    </row>
    <row r="86" spans="1:19" customFormat="1" ht="30" customHeight="1" x14ac:dyDescent="0.25">
      <c r="A86" s="197">
        <v>2</v>
      </c>
      <c r="B86" s="198" t="s">
        <v>632</v>
      </c>
      <c r="C86" s="153">
        <v>79115655</v>
      </c>
      <c r="D86" s="199">
        <v>1</v>
      </c>
      <c r="E86" s="199" t="s">
        <v>427</v>
      </c>
      <c r="F86" s="200">
        <v>21668</v>
      </c>
      <c r="G86" s="201">
        <f t="shared" ca="1" si="5"/>
        <v>65.920547945205485</v>
      </c>
      <c r="H86" s="144" t="s">
        <v>633</v>
      </c>
      <c r="I86" s="152" t="s">
        <v>634</v>
      </c>
      <c r="J86" s="167">
        <v>2008</v>
      </c>
      <c r="K86" s="167" t="s">
        <v>627</v>
      </c>
      <c r="L86" s="199">
        <v>4</v>
      </c>
      <c r="M86" s="144" t="s">
        <v>633</v>
      </c>
      <c r="N86" s="167" t="s">
        <v>635</v>
      </c>
      <c r="O86" s="167" t="s">
        <v>108</v>
      </c>
      <c r="P86" s="167" t="s">
        <v>636</v>
      </c>
      <c r="Q86" s="202" t="s">
        <v>637</v>
      </c>
      <c r="R86" s="167">
        <v>3134958422</v>
      </c>
      <c r="S86" s="189"/>
    </row>
    <row r="87" spans="1:19" customFormat="1" ht="30" customHeight="1" x14ac:dyDescent="0.25">
      <c r="A87" s="199">
        <v>3</v>
      </c>
      <c r="B87" s="203" t="s">
        <v>638</v>
      </c>
      <c r="C87" s="204">
        <v>39534767</v>
      </c>
      <c r="D87" s="204">
        <v>1</v>
      </c>
      <c r="E87" s="204"/>
      <c r="F87" s="205">
        <v>22566</v>
      </c>
      <c r="G87" s="206">
        <f t="shared" ca="1" si="5"/>
        <v>63.460273972602742</v>
      </c>
      <c r="H87" s="204" t="s">
        <v>401</v>
      </c>
      <c r="I87" s="207" t="s">
        <v>160</v>
      </c>
      <c r="J87" s="205">
        <v>45315</v>
      </c>
      <c r="K87" s="205">
        <v>46411</v>
      </c>
      <c r="L87" s="204"/>
      <c r="M87" s="204" t="s">
        <v>639</v>
      </c>
      <c r="N87" s="204">
        <v>3126754503</v>
      </c>
      <c r="O87" s="208" t="s">
        <v>108</v>
      </c>
      <c r="P87" s="204" t="s">
        <v>640</v>
      </c>
      <c r="Q87" s="209" t="s">
        <v>641</v>
      </c>
      <c r="R87" s="210">
        <v>3204149358</v>
      </c>
      <c r="S87" s="204"/>
    </row>
    <row r="88" spans="1:19" s="217" customFormat="1" ht="30" customHeight="1" x14ac:dyDescent="0.25">
      <c r="A88" s="190">
        <v>4</v>
      </c>
      <c r="B88" s="190" t="s">
        <v>642</v>
      </c>
      <c r="C88" s="190">
        <v>52555176</v>
      </c>
      <c r="D88" s="211">
        <v>1</v>
      </c>
      <c r="E88" s="211" t="s">
        <v>427</v>
      </c>
      <c r="F88" s="212">
        <v>25821</v>
      </c>
      <c r="G88" s="213">
        <f t="shared" ca="1" si="5"/>
        <v>54.542465753424658</v>
      </c>
      <c r="H88" s="192" t="s">
        <v>643</v>
      </c>
      <c r="I88" s="211" t="s">
        <v>644</v>
      </c>
      <c r="J88" s="214">
        <v>45090</v>
      </c>
      <c r="K88" s="214">
        <v>46186</v>
      </c>
      <c r="L88" s="215">
        <f ca="1">(TODAY()-J88)/365</f>
        <v>1.7506849315068493</v>
      </c>
      <c r="M88" s="192" t="s">
        <v>645</v>
      </c>
      <c r="N88" s="190">
        <v>3166293104</v>
      </c>
      <c r="O88" s="190" t="s">
        <v>108</v>
      </c>
      <c r="P88" s="190" t="s">
        <v>646</v>
      </c>
      <c r="Q88" s="216" t="s">
        <v>647</v>
      </c>
      <c r="R88" s="190">
        <v>3132181683</v>
      </c>
      <c r="S88" s="196"/>
    </row>
    <row r="89" spans="1:19" customFormat="1" ht="30" customHeight="1" x14ac:dyDescent="0.25">
      <c r="A89" s="199">
        <v>5</v>
      </c>
      <c r="B89" s="161" t="s">
        <v>166</v>
      </c>
      <c r="C89" s="153">
        <v>35320585</v>
      </c>
      <c r="D89" s="218">
        <v>1</v>
      </c>
      <c r="E89" s="218"/>
      <c r="F89" s="219">
        <v>20347</v>
      </c>
      <c r="G89" s="206">
        <f t="shared" ca="1" si="5"/>
        <v>69.539726027397265</v>
      </c>
      <c r="H89" s="218" t="s">
        <v>648</v>
      </c>
      <c r="I89" s="220" t="s">
        <v>157</v>
      </c>
      <c r="J89" s="221">
        <v>45308</v>
      </c>
      <c r="K89" s="221">
        <v>46404</v>
      </c>
      <c r="L89" s="218"/>
      <c r="M89" s="218" t="s">
        <v>649</v>
      </c>
      <c r="N89" s="218">
        <v>3132813062</v>
      </c>
      <c r="O89" s="218" t="s">
        <v>108</v>
      </c>
      <c r="P89" s="199" t="s">
        <v>650</v>
      </c>
      <c r="Q89" s="222" t="s">
        <v>651</v>
      </c>
      <c r="R89" s="218">
        <v>3112084753</v>
      </c>
      <c r="S89" s="218"/>
    </row>
    <row r="90" spans="1:19" s="217" customFormat="1" ht="30" customHeight="1" x14ac:dyDescent="0.25">
      <c r="A90" s="199">
        <v>6</v>
      </c>
      <c r="B90" s="161" t="s">
        <v>652</v>
      </c>
      <c r="C90" s="160">
        <v>39749783</v>
      </c>
      <c r="D90" s="167">
        <v>1</v>
      </c>
      <c r="E90" s="223"/>
      <c r="F90" s="186">
        <v>23517</v>
      </c>
      <c r="G90" s="206">
        <f t="shared" ca="1" si="5"/>
        <v>60.854794520547948</v>
      </c>
      <c r="H90" s="160" t="s">
        <v>653</v>
      </c>
      <c r="I90" s="224" t="s">
        <v>157</v>
      </c>
      <c r="J90" s="186">
        <v>45077</v>
      </c>
      <c r="K90" s="186">
        <v>46173</v>
      </c>
      <c r="L90" s="225">
        <f t="shared" ref="L90:L95" ca="1" si="6">(TODAY()-J90)/365</f>
        <v>1.7863013698630137</v>
      </c>
      <c r="M90" s="160" t="s">
        <v>654</v>
      </c>
      <c r="N90" s="160">
        <v>3057122908</v>
      </c>
      <c r="O90" s="160" t="s">
        <v>108</v>
      </c>
      <c r="P90" s="160" t="s">
        <v>655</v>
      </c>
      <c r="Q90" s="226" t="s">
        <v>656</v>
      </c>
      <c r="R90" s="160">
        <v>3059407604</v>
      </c>
      <c r="S90" s="210"/>
    </row>
    <row r="91" spans="1:19" customFormat="1" ht="30" customHeight="1" x14ac:dyDescent="0.25">
      <c r="A91" s="199">
        <v>7</v>
      </c>
      <c r="B91" s="161" t="s">
        <v>657</v>
      </c>
      <c r="C91" s="160">
        <v>41648801</v>
      </c>
      <c r="D91" s="153">
        <v>1</v>
      </c>
      <c r="E91" s="153" t="s">
        <v>427</v>
      </c>
      <c r="F91" s="186">
        <v>20385</v>
      </c>
      <c r="G91" s="206">
        <f t="shared" ca="1" si="5"/>
        <v>69.435616438356163</v>
      </c>
      <c r="H91" s="160" t="s">
        <v>658</v>
      </c>
      <c r="I91" s="227" t="s">
        <v>659</v>
      </c>
      <c r="J91" s="186">
        <v>44767</v>
      </c>
      <c r="K91" s="186">
        <v>45863</v>
      </c>
      <c r="L91" s="225">
        <f t="shared" ca="1" si="6"/>
        <v>2.6356164383561644</v>
      </c>
      <c r="M91" s="160" t="s">
        <v>660</v>
      </c>
      <c r="N91" s="160">
        <v>3153615816</v>
      </c>
      <c r="O91" s="223" t="s">
        <v>108</v>
      </c>
      <c r="P91" s="160" t="s">
        <v>661</v>
      </c>
      <c r="Q91" s="160" t="s">
        <v>662</v>
      </c>
      <c r="R91" s="160">
        <v>3118241366</v>
      </c>
      <c r="S91" s="210"/>
    </row>
    <row r="92" spans="1:19" customFormat="1" ht="30" customHeight="1" x14ac:dyDescent="0.25">
      <c r="A92" s="199">
        <v>8</v>
      </c>
      <c r="B92" s="161" t="s">
        <v>663</v>
      </c>
      <c r="C92" s="167">
        <v>51583073</v>
      </c>
      <c r="D92" s="167">
        <v>1</v>
      </c>
      <c r="E92" s="167" t="s">
        <v>427</v>
      </c>
      <c r="F92" s="200">
        <v>24409</v>
      </c>
      <c r="G92" s="206">
        <f t="shared" ca="1" si="5"/>
        <v>58.410958904109592</v>
      </c>
      <c r="H92" s="187" t="s">
        <v>664</v>
      </c>
      <c r="I92" s="187" t="s">
        <v>665</v>
      </c>
      <c r="J92" s="186">
        <v>45075</v>
      </c>
      <c r="K92" s="186">
        <v>46171</v>
      </c>
      <c r="L92" s="225">
        <f t="shared" ca="1" si="6"/>
        <v>1.7917808219178082</v>
      </c>
      <c r="M92" s="161" t="s">
        <v>663</v>
      </c>
      <c r="N92" s="160">
        <v>3224128566</v>
      </c>
      <c r="O92" s="160" t="s">
        <v>108</v>
      </c>
      <c r="P92" s="161" t="s">
        <v>666</v>
      </c>
      <c r="Q92" s="160" t="s">
        <v>667</v>
      </c>
      <c r="R92" s="160">
        <v>3224128566</v>
      </c>
      <c r="S92" s="210"/>
    </row>
    <row r="93" spans="1:19" customFormat="1" ht="30" customHeight="1" x14ac:dyDescent="0.25">
      <c r="A93" s="199">
        <v>9</v>
      </c>
      <c r="B93" s="161" t="s">
        <v>668</v>
      </c>
      <c r="C93" s="167">
        <v>24710431</v>
      </c>
      <c r="D93" s="160">
        <v>1</v>
      </c>
      <c r="E93" s="153" t="s">
        <v>427</v>
      </c>
      <c r="F93" s="200">
        <v>21037</v>
      </c>
      <c r="G93" s="206">
        <f t="shared" ca="1" si="5"/>
        <v>67.649315068493152</v>
      </c>
      <c r="H93" s="160" t="s">
        <v>669</v>
      </c>
      <c r="I93" s="160" t="s">
        <v>155</v>
      </c>
      <c r="J93" s="186">
        <v>45076</v>
      </c>
      <c r="K93" s="186">
        <v>46172</v>
      </c>
      <c r="L93" s="225">
        <f t="shared" ca="1" si="6"/>
        <v>1.789041095890411</v>
      </c>
      <c r="M93" s="160" t="s">
        <v>670</v>
      </c>
      <c r="N93" s="167">
        <v>3202512293</v>
      </c>
      <c r="O93" s="160" t="s">
        <v>108</v>
      </c>
      <c r="P93" s="160" t="s">
        <v>671</v>
      </c>
      <c r="Q93" s="226" t="s">
        <v>672</v>
      </c>
      <c r="R93" s="160">
        <v>3118221431</v>
      </c>
      <c r="S93" s="210"/>
    </row>
    <row r="94" spans="1:19" customFormat="1" ht="30" customHeight="1" x14ac:dyDescent="0.25">
      <c r="A94" s="199">
        <v>10</v>
      </c>
      <c r="B94" s="199" t="s">
        <v>673</v>
      </c>
      <c r="C94" s="167">
        <v>39749229</v>
      </c>
      <c r="D94" s="167">
        <v>1</v>
      </c>
      <c r="E94" s="167"/>
      <c r="F94" s="157">
        <v>21668</v>
      </c>
      <c r="G94" s="206">
        <f t="shared" ca="1" si="5"/>
        <v>65.920547945205485</v>
      </c>
      <c r="H94" s="144" t="s">
        <v>674</v>
      </c>
      <c r="I94" s="228" t="s">
        <v>155</v>
      </c>
      <c r="J94" s="229">
        <v>44864</v>
      </c>
      <c r="K94" s="229">
        <v>45960</v>
      </c>
      <c r="L94" s="225">
        <f t="shared" ca="1" si="6"/>
        <v>2.3698630136986303</v>
      </c>
      <c r="M94" s="144" t="s">
        <v>673</v>
      </c>
      <c r="N94" s="167">
        <v>2674393</v>
      </c>
      <c r="O94" s="167" t="s">
        <v>108</v>
      </c>
      <c r="P94" s="167" t="s">
        <v>675</v>
      </c>
      <c r="Q94" s="156" t="s">
        <v>676</v>
      </c>
      <c r="R94" s="167" t="s">
        <v>677</v>
      </c>
      <c r="S94" s="230"/>
    </row>
    <row r="95" spans="1:19" customFormat="1" ht="30" customHeight="1" x14ac:dyDescent="0.25">
      <c r="A95" s="199">
        <v>11</v>
      </c>
      <c r="B95" s="161" t="s">
        <v>678</v>
      </c>
      <c r="C95" s="160">
        <v>39746381</v>
      </c>
      <c r="D95" s="167" t="s">
        <v>679</v>
      </c>
      <c r="E95" s="167"/>
      <c r="F95" s="158">
        <v>24204</v>
      </c>
      <c r="G95" s="206">
        <f t="shared" ca="1" si="5"/>
        <v>58.972602739726028</v>
      </c>
      <c r="H95" s="160" t="s">
        <v>680</v>
      </c>
      <c r="I95" s="161" t="s">
        <v>155</v>
      </c>
      <c r="J95" s="186">
        <v>44721</v>
      </c>
      <c r="K95" s="186">
        <v>45817</v>
      </c>
      <c r="L95" s="225">
        <f t="shared" ca="1" si="6"/>
        <v>2.7616438356164386</v>
      </c>
      <c r="M95" s="161" t="s">
        <v>678</v>
      </c>
      <c r="N95" s="160" t="s">
        <v>681</v>
      </c>
      <c r="O95" s="223" t="s">
        <v>108</v>
      </c>
      <c r="P95" s="160" t="s">
        <v>682</v>
      </c>
      <c r="Q95" s="231" t="s">
        <v>683</v>
      </c>
      <c r="R95" s="160" t="s">
        <v>681</v>
      </c>
      <c r="S95" s="210"/>
    </row>
    <row r="96" spans="1:19" customFormat="1" ht="30" customHeight="1" x14ac:dyDescent="0.25">
      <c r="A96" s="199">
        <v>12</v>
      </c>
      <c r="B96" s="161" t="s">
        <v>167</v>
      </c>
      <c r="C96" s="167">
        <v>21107722</v>
      </c>
      <c r="D96" s="167">
        <v>1</v>
      </c>
      <c r="E96" s="167"/>
      <c r="F96" s="158">
        <v>17440</v>
      </c>
      <c r="G96" s="206">
        <f t="shared" ca="1" si="5"/>
        <v>77.504109589041093</v>
      </c>
      <c r="H96" s="144" t="s">
        <v>684</v>
      </c>
      <c r="I96" s="153" t="s">
        <v>685</v>
      </c>
      <c r="J96" s="229">
        <v>45315</v>
      </c>
      <c r="K96" s="229">
        <v>46411</v>
      </c>
      <c r="L96" s="225"/>
      <c r="M96" s="144" t="s">
        <v>686</v>
      </c>
      <c r="N96" s="167">
        <v>3213123739</v>
      </c>
      <c r="O96" s="167" t="s">
        <v>108</v>
      </c>
      <c r="P96" s="167" t="s">
        <v>687</v>
      </c>
      <c r="Q96" s="232" t="s">
        <v>688</v>
      </c>
      <c r="R96" s="167">
        <v>3203091908</v>
      </c>
      <c r="S96" s="210"/>
    </row>
    <row r="97" spans="1:29" customFormat="1" ht="30" customHeight="1" x14ac:dyDescent="0.25">
      <c r="A97" s="199">
        <v>13</v>
      </c>
      <c r="B97" s="161" t="s">
        <v>689</v>
      </c>
      <c r="C97" s="161">
        <v>24602143</v>
      </c>
      <c r="D97" s="210">
        <v>1</v>
      </c>
      <c r="E97" s="210"/>
      <c r="F97" s="200">
        <v>21911</v>
      </c>
      <c r="G97" s="206">
        <f t="shared" ca="1" si="5"/>
        <v>65.254794520547946</v>
      </c>
      <c r="H97" s="160" t="s">
        <v>690</v>
      </c>
      <c r="I97" s="160" t="s">
        <v>164</v>
      </c>
      <c r="J97" s="186">
        <v>44774</v>
      </c>
      <c r="K97" s="186">
        <v>45870</v>
      </c>
      <c r="L97" s="225">
        <v>2</v>
      </c>
      <c r="M97" s="160" t="s">
        <v>691</v>
      </c>
      <c r="N97" s="160">
        <v>32379801558</v>
      </c>
      <c r="O97" s="223" t="s">
        <v>108</v>
      </c>
      <c r="P97" s="161" t="s">
        <v>692</v>
      </c>
      <c r="Q97" s="233" t="s">
        <v>693</v>
      </c>
      <c r="R97" s="161" t="s">
        <v>694</v>
      </c>
      <c r="S97" s="210"/>
    </row>
    <row r="98" spans="1:29" customFormat="1" ht="30" customHeight="1" x14ac:dyDescent="0.25">
      <c r="A98" s="199">
        <v>14</v>
      </c>
      <c r="B98" s="161" t="s">
        <v>695</v>
      </c>
      <c r="C98" s="199">
        <v>41605651</v>
      </c>
      <c r="D98" s="153">
        <v>1</v>
      </c>
      <c r="E98" s="153" t="s">
        <v>427</v>
      </c>
      <c r="F98" s="186">
        <v>24473</v>
      </c>
      <c r="G98" s="206">
        <f t="shared" ca="1" si="5"/>
        <v>58.235616438356168</v>
      </c>
      <c r="H98" s="144" t="s">
        <v>696</v>
      </c>
      <c r="I98" s="153" t="s">
        <v>697</v>
      </c>
      <c r="J98" s="229">
        <v>45713</v>
      </c>
      <c r="K98" s="229">
        <v>46808</v>
      </c>
      <c r="L98" s="225">
        <f ca="1">(TODAY()-J98)/365</f>
        <v>4.3835616438356165E-2</v>
      </c>
      <c r="M98" s="144" t="s">
        <v>698</v>
      </c>
      <c r="N98" s="167">
        <v>3115979775</v>
      </c>
      <c r="O98" s="167" t="s">
        <v>108</v>
      </c>
      <c r="P98" s="234" t="s">
        <v>699</v>
      </c>
      <c r="Q98" s="235" t="s">
        <v>700</v>
      </c>
      <c r="R98" s="167">
        <v>3134062444</v>
      </c>
      <c r="S98" s="210"/>
    </row>
    <row r="99" spans="1:29" customFormat="1" ht="30" customHeight="1" x14ac:dyDescent="0.25">
      <c r="A99" s="199">
        <v>15</v>
      </c>
      <c r="B99" s="161" t="s">
        <v>701</v>
      </c>
      <c r="C99" s="199">
        <v>39745747</v>
      </c>
      <c r="D99" s="167">
        <v>1</v>
      </c>
      <c r="E99" s="167" t="s">
        <v>427</v>
      </c>
      <c r="F99" s="200">
        <v>24318</v>
      </c>
      <c r="G99" s="206">
        <f t="shared" ca="1" si="5"/>
        <v>58.660273972602738</v>
      </c>
      <c r="H99" s="160" t="s">
        <v>702</v>
      </c>
      <c r="I99" s="161" t="s">
        <v>155</v>
      </c>
      <c r="J99" s="186">
        <v>44697</v>
      </c>
      <c r="K99" s="186">
        <v>45793</v>
      </c>
      <c r="L99" s="225">
        <f ca="1">(TODAY()-J99)/365</f>
        <v>2.8273972602739725</v>
      </c>
      <c r="M99" s="160" t="s">
        <v>703</v>
      </c>
      <c r="N99" s="160">
        <v>3209622342</v>
      </c>
      <c r="O99" s="223" t="s">
        <v>108</v>
      </c>
      <c r="P99" s="160" t="s">
        <v>704</v>
      </c>
      <c r="Q99" s="236" t="s">
        <v>705</v>
      </c>
      <c r="R99" s="160">
        <v>3186485821</v>
      </c>
      <c r="S99" s="210"/>
    </row>
    <row r="100" spans="1:29" customFormat="1" ht="30" customHeight="1" x14ac:dyDescent="0.25">
      <c r="A100" s="199">
        <v>16</v>
      </c>
      <c r="B100" s="199" t="s">
        <v>706</v>
      </c>
      <c r="C100" s="199">
        <v>39747394</v>
      </c>
      <c r="D100" s="161">
        <v>1</v>
      </c>
      <c r="E100" s="161" t="s">
        <v>427</v>
      </c>
      <c r="F100" s="154">
        <v>24409</v>
      </c>
      <c r="G100" s="237">
        <f t="shared" ca="1" si="5"/>
        <v>58.410958904109592</v>
      </c>
      <c r="H100" s="198" t="s">
        <v>707</v>
      </c>
      <c r="I100" s="238" t="s">
        <v>708</v>
      </c>
      <c r="J100" s="239">
        <v>44772</v>
      </c>
      <c r="K100" s="239">
        <v>45868</v>
      </c>
      <c r="L100" s="225">
        <f ca="1">(TODAY()-J100)/365</f>
        <v>2.6219178082191781</v>
      </c>
      <c r="M100" s="144" t="s">
        <v>709</v>
      </c>
      <c r="N100" s="167">
        <v>3105614006</v>
      </c>
      <c r="O100" s="167" t="s">
        <v>108</v>
      </c>
      <c r="P100" s="167" t="s">
        <v>710</v>
      </c>
      <c r="Q100" s="184" t="s">
        <v>711</v>
      </c>
      <c r="R100" s="167" t="s">
        <v>712</v>
      </c>
      <c r="S100" s="210"/>
    </row>
    <row r="101" spans="1:29" customFormat="1" ht="30" customHeight="1" x14ac:dyDescent="0.25">
      <c r="A101" s="199">
        <v>17</v>
      </c>
      <c r="B101" s="199" t="s">
        <v>670</v>
      </c>
      <c r="C101" s="199">
        <v>28994250</v>
      </c>
      <c r="D101" s="153">
        <v>1</v>
      </c>
      <c r="E101" s="167" t="s">
        <v>427</v>
      </c>
      <c r="F101" s="200">
        <v>20032</v>
      </c>
      <c r="G101" s="206">
        <f t="shared" ca="1" si="5"/>
        <v>70.402739726027391</v>
      </c>
      <c r="H101" s="167" t="s">
        <v>713</v>
      </c>
      <c r="I101" s="152" t="s">
        <v>714</v>
      </c>
      <c r="J101" s="229">
        <v>44792</v>
      </c>
      <c r="K101" s="229">
        <v>45888</v>
      </c>
      <c r="L101" s="225">
        <f ca="1">(TODAY()-J101)/365</f>
        <v>2.5671232876712327</v>
      </c>
      <c r="M101" s="167" t="s">
        <v>715</v>
      </c>
      <c r="N101" s="167">
        <v>3202512293</v>
      </c>
      <c r="O101" s="167" t="s">
        <v>108</v>
      </c>
      <c r="P101" s="167" t="s">
        <v>716</v>
      </c>
      <c r="Q101" s="182" t="s">
        <v>717</v>
      </c>
      <c r="R101" s="167">
        <v>3104164059</v>
      </c>
      <c r="S101" s="210"/>
    </row>
    <row r="102" spans="1:29" customFormat="1" ht="30" customHeight="1" x14ac:dyDescent="0.25">
      <c r="A102" s="199">
        <v>18</v>
      </c>
      <c r="B102" s="161" t="s">
        <v>718</v>
      </c>
      <c r="C102" s="161">
        <v>51634887</v>
      </c>
      <c r="D102" s="210">
        <v>1</v>
      </c>
      <c r="E102" s="210"/>
      <c r="F102" s="240">
        <v>25296</v>
      </c>
      <c r="G102" s="206">
        <f t="shared" ca="1" si="5"/>
        <v>55.980821917808221</v>
      </c>
      <c r="H102" s="160" t="s">
        <v>719</v>
      </c>
      <c r="I102" s="161" t="s">
        <v>720</v>
      </c>
      <c r="J102" s="186">
        <v>44795</v>
      </c>
      <c r="K102" s="186">
        <v>45891</v>
      </c>
      <c r="L102" s="225">
        <f ca="1">(TODAY()-J102)/365</f>
        <v>2.558904109589041</v>
      </c>
      <c r="M102" s="160" t="s">
        <v>721</v>
      </c>
      <c r="N102" s="160">
        <v>3003358888</v>
      </c>
      <c r="O102" s="223" t="s">
        <v>108</v>
      </c>
      <c r="P102" s="160" t="s">
        <v>722</v>
      </c>
      <c r="Q102" s="226" t="s">
        <v>723</v>
      </c>
      <c r="R102" s="160" t="s">
        <v>724</v>
      </c>
      <c r="S102" s="210"/>
    </row>
    <row r="103" spans="1:29" customFormat="1" ht="30" customHeight="1" x14ac:dyDescent="0.25">
      <c r="A103" s="199">
        <v>19</v>
      </c>
      <c r="B103" s="161" t="s">
        <v>725</v>
      </c>
      <c r="C103" s="161">
        <v>19366860</v>
      </c>
      <c r="D103" s="210"/>
      <c r="E103" s="210">
        <v>1</v>
      </c>
      <c r="F103" s="240">
        <v>26570</v>
      </c>
      <c r="G103" s="206">
        <f t="shared" ca="1" si="5"/>
        <v>52.490410958904107</v>
      </c>
      <c r="H103" s="160" t="s">
        <v>726</v>
      </c>
      <c r="I103" s="160" t="s">
        <v>164</v>
      </c>
      <c r="J103" s="186">
        <v>44585</v>
      </c>
      <c r="K103" s="186">
        <v>45985</v>
      </c>
      <c r="L103" s="225">
        <v>2</v>
      </c>
      <c r="M103" s="160" t="s">
        <v>727</v>
      </c>
      <c r="N103" s="161" t="s">
        <v>728</v>
      </c>
      <c r="O103" s="223" t="s">
        <v>108</v>
      </c>
      <c r="P103" s="160" t="s">
        <v>729</v>
      </c>
      <c r="Q103" s="160" t="s">
        <v>730</v>
      </c>
      <c r="R103" s="160">
        <v>3112808471</v>
      </c>
      <c r="S103" s="210"/>
    </row>
    <row r="104" spans="1:29" customFormat="1" ht="30" customHeight="1" x14ac:dyDescent="0.25">
      <c r="A104" s="199">
        <v>20</v>
      </c>
      <c r="B104" s="199" t="s">
        <v>731</v>
      </c>
      <c r="C104" s="199">
        <v>19095737</v>
      </c>
      <c r="D104" s="160"/>
      <c r="E104" s="153">
        <v>1</v>
      </c>
      <c r="F104" s="200">
        <v>17586</v>
      </c>
      <c r="G104" s="206">
        <f t="shared" ca="1" si="5"/>
        <v>77.104109589041101</v>
      </c>
      <c r="H104" s="144" t="s">
        <v>732</v>
      </c>
      <c r="I104" s="152" t="s">
        <v>160</v>
      </c>
      <c r="J104" s="229">
        <v>45042</v>
      </c>
      <c r="K104" s="229">
        <v>46118</v>
      </c>
      <c r="L104" s="225">
        <f ca="1">(TODAY()-J104)/365</f>
        <v>1.8821917808219177</v>
      </c>
      <c r="M104" s="144" t="s">
        <v>733</v>
      </c>
      <c r="N104" s="167" t="s">
        <v>592</v>
      </c>
      <c r="O104" s="167" t="s">
        <v>108</v>
      </c>
      <c r="P104" s="167" t="s">
        <v>734</v>
      </c>
      <c r="Q104" s="184" t="s">
        <v>735</v>
      </c>
      <c r="R104" s="167">
        <v>3102644933</v>
      </c>
      <c r="S104" s="210"/>
    </row>
    <row r="105" spans="1:29" customFormat="1" ht="24" customHeight="1" x14ac:dyDescent="0.25">
      <c r="A105" s="241">
        <v>21</v>
      </c>
      <c r="B105" s="242" t="s">
        <v>168</v>
      </c>
      <c r="C105" s="241">
        <v>41709439</v>
      </c>
      <c r="D105" s="243">
        <v>1</v>
      </c>
      <c r="E105" s="243" t="s">
        <v>427</v>
      </c>
      <c r="F105" s="244">
        <v>19505</v>
      </c>
      <c r="G105" s="245">
        <f t="shared" ca="1" si="5"/>
        <v>71.846575342465755</v>
      </c>
      <c r="H105" s="246" t="s">
        <v>736</v>
      </c>
      <c r="I105" s="247" t="s">
        <v>164</v>
      </c>
      <c r="J105" s="248">
        <v>45630</v>
      </c>
      <c r="K105" s="248">
        <v>46725</v>
      </c>
      <c r="L105" s="249">
        <f ca="1">(TODAY()-J105)/365</f>
        <v>0.27123287671232876</v>
      </c>
      <c r="M105" s="246" t="s">
        <v>737</v>
      </c>
      <c r="N105" s="246">
        <v>3124367407</v>
      </c>
      <c r="O105" s="246" t="s">
        <v>108</v>
      </c>
      <c r="P105" s="246" t="s">
        <v>738</v>
      </c>
      <c r="Q105" s="250" t="s">
        <v>739</v>
      </c>
      <c r="R105" s="246">
        <v>3123372516</v>
      </c>
      <c r="S105" s="251"/>
    </row>
    <row r="106" spans="1:29" s="259" customFormat="1" ht="30" customHeight="1" x14ac:dyDescent="0.2">
      <c r="A106" s="199">
        <v>22</v>
      </c>
      <c r="B106" s="252" t="s">
        <v>740</v>
      </c>
      <c r="C106" s="252">
        <v>52184487</v>
      </c>
      <c r="D106" s="253">
        <v>1</v>
      </c>
      <c r="E106" s="253" t="s">
        <v>427</v>
      </c>
      <c r="F106" s="254">
        <v>21037</v>
      </c>
      <c r="G106" s="206">
        <f t="shared" ca="1" si="5"/>
        <v>67.649315068493152</v>
      </c>
      <c r="H106" s="255" t="s">
        <v>741</v>
      </c>
      <c r="I106" s="252" t="s">
        <v>155</v>
      </c>
      <c r="J106" s="256">
        <v>45050</v>
      </c>
      <c r="K106" s="256">
        <v>46146</v>
      </c>
      <c r="L106" s="252">
        <v>2</v>
      </c>
      <c r="M106" s="255" t="s">
        <v>742</v>
      </c>
      <c r="N106" s="252">
        <v>3114753550</v>
      </c>
      <c r="O106" s="252" t="s">
        <v>108</v>
      </c>
      <c r="P106" s="252" t="s">
        <v>743</v>
      </c>
      <c r="Q106" s="257" t="s">
        <v>744</v>
      </c>
      <c r="R106" s="252">
        <v>3138853684</v>
      </c>
      <c r="S106" s="258"/>
    </row>
    <row r="107" spans="1:29" customFormat="1" ht="24" customHeight="1" x14ac:dyDescent="0.25">
      <c r="A107" s="199">
        <v>23</v>
      </c>
      <c r="B107" s="161" t="s">
        <v>745</v>
      </c>
      <c r="C107" s="260">
        <v>39752712</v>
      </c>
      <c r="D107" s="253">
        <v>1</v>
      </c>
      <c r="E107" s="199"/>
      <c r="F107" s="221">
        <v>25364</v>
      </c>
      <c r="G107" s="237">
        <f t="shared" ca="1" si="5"/>
        <v>55.794520547945204</v>
      </c>
      <c r="H107" s="218" t="s">
        <v>746</v>
      </c>
      <c r="I107" s="218" t="s">
        <v>155</v>
      </c>
      <c r="J107" s="221">
        <v>45493</v>
      </c>
      <c r="K107" s="221">
        <v>46588</v>
      </c>
      <c r="L107" s="261"/>
      <c r="M107" s="218" t="s">
        <v>747</v>
      </c>
      <c r="N107" s="262" t="s">
        <v>748</v>
      </c>
      <c r="O107" s="160" t="s">
        <v>108</v>
      </c>
      <c r="P107" s="210" t="s">
        <v>749</v>
      </c>
      <c r="Q107" s="209" t="s">
        <v>750</v>
      </c>
      <c r="R107" s="218">
        <v>3133581482</v>
      </c>
      <c r="S107" s="261"/>
    </row>
    <row r="108" spans="1:29" customFormat="1" ht="24" customHeight="1" x14ac:dyDescent="0.25">
      <c r="A108" s="199">
        <v>24</v>
      </c>
      <c r="B108" s="199" t="s">
        <v>751</v>
      </c>
      <c r="C108" s="199">
        <v>79128466</v>
      </c>
      <c r="D108" s="167"/>
      <c r="E108" s="167">
        <v>1</v>
      </c>
      <c r="F108" s="200">
        <v>19907</v>
      </c>
      <c r="G108" s="206">
        <f t="shared" ca="1" si="5"/>
        <v>70.745205479452054</v>
      </c>
      <c r="H108" s="144" t="s">
        <v>752</v>
      </c>
      <c r="I108" s="153" t="s">
        <v>753</v>
      </c>
      <c r="J108" s="229">
        <v>44793</v>
      </c>
      <c r="K108" s="229">
        <v>45889</v>
      </c>
      <c r="L108" s="225">
        <f ca="1">(TODAY()-J108)/365</f>
        <v>2.5643835616438357</v>
      </c>
      <c r="M108" s="144"/>
      <c r="N108" s="167">
        <v>3177906619</v>
      </c>
      <c r="O108" s="167" t="s">
        <v>108</v>
      </c>
      <c r="P108" s="167" t="s">
        <v>754</v>
      </c>
      <c r="Q108" s="156" t="s">
        <v>755</v>
      </c>
      <c r="R108" s="167">
        <v>3124397407</v>
      </c>
      <c r="S108" s="210"/>
    </row>
    <row r="109" spans="1:29" customFormat="1" ht="24" customHeight="1" x14ac:dyDescent="0.25">
      <c r="A109" s="199">
        <v>25</v>
      </c>
      <c r="B109" s="161" t="s">
        <v>756</v>
      </c>
      <c r="C109" s="199">
        <v>526544008</v>
      </c>
      <c r="D109" s="199">
        <v>1</v>
      </c>
      <c r="E109" s="199"/>
      <c r="F109" s="154">
        <v>26456</v>
      </c>
      <c r="G109" s="237">
        <f t="shared" ca="1" si="5"/>
        <v>52.802739726027397</v>
      </c>
      <c r="H109" s="238" t="s">
        <v>757</v>
      </c>
      <c r="I109" s="161" t="s">
        <v>158</v>
      </c>
      <c r="J109" s="154">
        <v>43852</v>
      </c>
      <c r="K109" s="154">
        <v>44948</v>
      </c>
      <c r="L109" s="225">
        <f ca="1">(TODAY()-J109)/365</f>
        <v>5.1424657534246574</v>
      </c>
      <c r="M109" s="160" t="s">
        <v>758</v>
      </c>
      <c r="N109" s="160">
        <v>3134698947</v>
      </c>
      <c r="O109" s="160" t="s">
        <v>108</v>
      </c>
      <c r="P109" s="160" t="s">
        <v>759</v>
      </c>
      <c r="Q109" s="160" t="s">
        <v>557</v>
      </c>
      <c r="R109" s="160">
        <v>3209622342</v>
      </c>
      <c r="S109" s="210"/>
    </row>
    <row r="111" spans="1:29" s="266" customFormat="1" ht="21" customHeight="1" x14ac:dyDescent="0.25">
      <c r="A111" s="755" t="s">
        <v>238</v>
      </c>
      <c r="B111" s="755"/>
      <c r="C111" s="757" t="s">
        <v>760</v>
      </c>
      <c r="D111" s="757"/>
      <c r="E111" s="757"/>
      <c r="F111" s="757"/>
      <c r="G111" s="757"/>
      <c r="H111" s="757"/>
      <c r="I111" s="757"/>
      <c r="J111" s="757"/>
      <c r="K111" s="757"/>
      <c r="L111" s="757"/>
      <c r="M111" s="757"/>
      <c r="N111" s="757"/>
      <c r="O111" s="757"/>
      <c r="P111" s="757"/>
      <c r="Q111" s="757"/>
      <c r="R111" s="757"/>
      <c r="S111" s="757"/>
      <c r="T111" s="264"/>
      <c r="U111" s="264"/>
      <c r="V111" s="264"/>
      <c r="W111" s="264"/>
      <c r="X111" s="264"/>
      <c r="Y111" s="264"/>
      <c r="Z111" s="264"/>
      <c r="AA111" s="264"/>
      <c r="AB111" s="264"/>
      <c r="AC111" s="265"/>
    </row>
    <row r="112" spans="1:29" s="266" customFormat="1" ht="20.25" customHeight="1" x14ac:dyDescent="0.25">
      <c r="A112" s="755" t="s">
        <v>240</v>
      </c>
      <c r="B112" s="755"/>
      <c r="C112" s="756" t="s">
        <v>761</v>
      </c>
      <c r="D112" s="757"/>
      <c r="E112" s="757"/>
      <c r="F112" s="757"/>
      <c r="G112" s="757"/>
      <c r="H112" s="757"/>
      <c r="I112" s="757"/>
      <c r="J112" s="757"/>
      <c r="K112" s="757"/>
      <c r="L112" s="757"/>
      <c r="M112" s="757"/>
      <c r="N112" s="757"/>
      <c r="O112" s="757"/>
      <c r="P112" s="757"/>
      <c r="Q112" s="757"/>
      <c r="R112" s="757"/>
      <c r="S112" s="757"/>
      <c r="T112" s="264"/>
      <c r="U112" s="264"/>
      <c r="V112" s="264"/>
      <c r="W112" s="264"/>
      <c r="X112" s="264"/>
      <c r="Y112" s="264"/>
      <c r="Z112" s="264"/>
      <c r="AA112" s="264"/>
      <c r="AB112" s="264"/>
      <c r="AC112" s="265"/>
    </row>
    <row r="113" spans="1:51" s="266" customFormat="1" ht="30" customHeight="1" x14ac:dyDescent="0.25">
      <c r="A113" s="755" t="s">
        <v>242</v>
      </c>
      <c r="B113" s="755"/>
      <c r="C113" s="757" t="s">
        <v>762</v>
      </c>
      <c r="D113" s="758"/>
      <c r="E113" s="758"/>
      <c r="F113" s="758"/>
      <c r="G113" s="758"/>
      <c r="H113" s="758"/>
      <c r="I113" s="758"/>
      <c r="J113" s="758"/>
      <c r="K113" s="758"/>
      <c r="L113" s="758"/>
      <c r="M113" s="758"/>
      <c r="N113" s="758"/>
      <c r="O113" s="758"/>
      <c r="P113" s="758"/>
      <c r="Q113" s="758"/>
      <c r="R113" s="758"/>
      <c r="S113" s="758"/>
      <c r="T113" s="264"/>
      <c r="U113" s="264"/>
      <c r="V113" s="264"/>
      <c r="W113" s="264"/>
      <c r="X113" s="264"/>
      <c r="Y113" s="264"/>
      <c r="Z113" s="264"/>
      <c r="AA113" s="264"/>
      <c r="AB113" s="264"/>
      <c r="AC113" s="265"/>
    </row>
    <row r="114" spans="1:51" s="266" customFormat="1" ht="66" customHeight="1" x14ac:dyDescent="0.25">
      <c r="A114" s="755" t="s">
        <v>244</v>
      </c>
      <c r="B114" s="755"/>
      <c r="C114" s="738" t="s">
        <v>763</v>
      </c>
      <c r="D114" s="728"/>
      <c r="E114" s="728"/>
      <c r="F114" s="728"/>
      <c r="G114" s="728"/>
      <c r="H114" s="728"/>
      <c r="I114" s="728"/>
      <c r="J114" s="728"/>
      <c r="K114" s="728"/>
      <c r="L114" s="728"/>
      <c r="M114" s="728"/>
      <c r="N114" s="728"/>
      <c r="O114" s="728"/>
      <c r="P114" s="728"/>
      <c r="Q114" s="728"/>
      <c r="R114" s="728"/>
      <c r="S114" s="728"/>
      <c r="T114" s="264"/>
      <c r="U114" s="264"/>
      <c r="V114" s="264"/>
      <c r="W114" s="264"/>
      <c r="X114" s="264"/>
      <c r="Y114" s="264"/>
      <c r="Z114" s="264"/>
      <c r="AA114" s="264"/>
      <c r="AB114" s="264"/>
      <c r="AC114" s="265"/>
    </row>
    <row r="115" spans="1:51" s="269" customFormat="1" ht="30" customHeight="1" x14ac:dyDescent="0.25">
      <c r="A115" s="755" t="s">
        <v>246</v>
      </c>
      <c r="B115" s="755" t="s">
        <v>93</v>
      </c>
      <c r="C115" s="755" t="s">
        <v>247</v>
      </c>
      <c r="D115" s="755" t="s">
        <v>154</v>
      </c>
      <c r="E115" s="755"/>
      <c r="F115" s="755" t="s">
        <v>248</v>
      </c>
      <c r="G115" s="755" t="s">
        <v>249</v>
      </c>
      <c r="H115" s="755" t="s">
        <v>250</v>
      </c>
      <c r="I115" s="755" t="s">
        <v>251</v>
      </c>
      <c r="J115" s="755" t="s">
        <v>252</v>
      </c>
      <c r="K115" s="755" t="s">
        <v>253</v>
      </c>
      <c r="L115" s="755" t="s">
        <v>254</v>
      </c>
      <c r="M115" s="755" t="s">
        <v>255</v>
      </c>
      <c r="N115" s="755" t="s">
        <v>256</v>
      </c>
      <c r="O115" s="755" t="s">
        <v>257</v>
      </c>
      <c r="P115" s="755" t="s">
        <v>52</v>
      </c>
      <c r="Q115" s="755" t="s">
        <v>198</v>
      </c>
      <c r="R115" s="755" t="s">
        <v>258</v>
      </c>
      <c r="S115" s="755" t="s">
        <v>425</v>
      </c>
      <c r="T115" s="267"/>
      <c r="U115" s="761"/>
      <c r="V115" s="761"/>
      <c r="W115" s="267"/>
      <c r="X115" s="267"/>
      <c r="Y115" s="267"/>
      <c r="Z115" s="267"/>
      <c r="AA115" s="267"/>
      <c r="AB115" s="267"/>
      <c r="AC115" s="267"/>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row>
    <row r="116" spans="1:51" s="273" customFormat="1" ht="30" customHeight="1" x14ac:dyDescent="0.25">
      <c r="A116" s="755"/>
      <c r="B116" s="755"/>
      <c r="C116" s="755"/>
      <c r="D116" s="263" t="s">
        <v>260</v>
      </c>
      <c r="E116" s="263" t="s">
        <v>261</v>
      </c>
      <c r="F116" s="755"/>
      <c r="G116" s="755"/>
      <c r="H116" s="755"/>
      <c r="I116" s="755"/>
      <c r="J116" s="755"/>
      <c r="K116" s="755"/>
      <c r="L116" s="755"/>
      <c r="M116" s="755"/>
      <c r="N116" s="755"/>
      <c r="O116" s="755"/>
      <c r="P116" s="755"/>
      <c r="Q116" s="755"/>
      <c r="R116" s="755"/>
      <c r="S116" s="755"/>
      <c r="T116" s="270"/>
      <c r="U116" s="270"/>
      <c r="V116" s="270"/>
      <c r="W116" s="270"/>
      <c r="X116" s="270"/>
      <c r="Y116" s="270"/>
      <c r="Z116" s="271"/>
      <c r="AA116" s="270"/>
      <c r="AB116" s="272"/>
      <c r="AC116" s="272"/>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row>
    <row r="117" spans="1:51" s="266" customFormat="1" ht="30" customHeight="1" x14ac:dyDescent="0.25">
      <c r="A117" s="223">
        <v>1</v>
      </c>
      <c r="B117" s="274" t="s">
        <v>171</v>
      </c>
      <c r="C117" s="274">
        <v>20325008</v>
      </c>
      <c r="D117" s="274">
        <v>1</v>
      </c>
      <c r="E117" s="274"/>
      <c r="F117" s="275">
        <v>13419</v>
      </c>
      <c r="G117" s="276">
        <f ca="1">(TODAY()-F117)/365</f>
        <v>88.520547945205479</v>
      </c>
      <c r="H117" s="274" t="s">
        <v>764</v>
      </c>
      <c r="I117" s="274" t="s">
        <v>765</v>
      </c>
      <c r="J117" s="277">
        <v>44788</v>
      </c>
      <c r="K117" s="277">
        <v>45884</v>
      </c>
      <c r="L117" s="276">
        <f ca="1">(TODAY()-J117)/365</f>
        <v>2.5780821917808221</v>
      </c>
      <c r="M117" s="274" t="s">
        <v>766</v>
      </c>
      <c r="N117" s="223" t="s">
        <v>767</v>
      </c>
      <c r="O117" s="223" t="s">
        <v>172</v>
      </c>
      <c r="P117" s="274" t="s">
        <v>768</v>
      </c>
      <c r="Q117" s="278" t="s">
        <v>769</v>
      </c>
      <c r="R117" s="274">
        <v>3132283395</v>
      </c>
      <c r="S117" s="223"/>
      <c r="T117" s="279"/>
      <c r="U117" s="279"/>
      <c r="V117" s="279"/>
      <c r="W117" s="279"/>
      <c r="X117" s="279"/>
      <c r="Y117" s="279"/>
      <c r="Z117" s="280"/>
      <c r="AA117" s="279"/>
      <c r="AB117" s="281"/>
      <c r="AC117" s="281"/>
    </row>
    <row r="118" spans="1:51" s="266" customFormat="1" ht="30" customHeight="1" x14ac:dyDescent="0.25">
      <c r="A118" s="223">
        <v>2</v>
      </c>
      <c r="B118" s="274" t="s">
        <v>770</v>
      </c>
      <c r="C118" s="274">
        <v>41403015</v>
      </c>
      <c r="D118" s="274">
        <v>1</v>
      </c>
      <c r="E118" s="274"/>
      <c r="F118" s="275">
        <v>17269</v>
      </c>
      <c r="G118" s="276">
        <f ca="1">(TODAY()-F118)/365</f>
        <v>77.972602739726028</v>
      </c>
      <c r="H118" s="274" t="s">
        <v>771</v>
      </c>
      <c r="I118" s="274" t="s">
        <v>164</v>
      </c>
      <c r="J118" s="277">
        <v>44049</v>
      </c>
      <c r="K118" s="277">
        <v>45510</v>
      </c>
      <c r="L118" s="276">
        <f t="shared" ref="L118:L137" ca="1" si="7">(TODAY()-J118)/365</f>
        <v>4.602739726027397</v>
      </c>
      <c r="M118" s="274" t="s">
        <v>772</v>
      </c>
      <c r="N118" s="223">
        <v>2386429</v>
      </c>
      <c r="O118" s="223" t="s">
        <v>172</v>
      </c>
      <c r="P118" s="274" t="s">
        <v>773</v>
      </c>
      <c r="Q118" s="274" t="s">
        <v>299</v>
      </c>
      <c r="R118" s="274" t="s">
        <v>774</v>
      </c>
      <c r="S118" s="223"/>
    </row>
    <row r="119" spans="1:51" s="266" customFormat="1" ht="30" customHeight="1" x14ac:dyDescent="0.25">
      <c r="A119" s="223">
        <v>3</v>
      </c>
      <c r="B119" s="282" t="s">
        <v>775</v>
      </c>
      <c r="C119" s="283">
        <v>41409322</v>
      </c>
      <c r="D119" s="163">
        <v>1</v>
      </c>
      <c r="E119" s="163"/>
      <c r="F119" s="275">
        <v>17470</v>
      </c>
      <c r="G119" s="276">
        <f t="shared" ref="G119:G137" ca="1" si="8">(TODAY()-F119)/365</f>
        <v>77.421917808219177</v>
      </c>
      <c r="H119" s="163" t="s">
        <v>776</v>
      </c>
      <c r="I119" s="274" t="s">
        <v>765</v>
      </c>
      <c r="J119" s="284">
        <v>44504</v>
      </c>
      <c r="K119" s="284">
        <v>45600</v>
      </c>
      <c r="L119" s="276">
        <f t="shared" ca="1" si="7"/>
        <v>3.3561643835616439</v>
      </c>
      <c r="M119" s="163" t="s">
        <v>777</v>
      </c>
      <c r="N119" s="285">
        <v>2608514</v>
      </c>
      <c r="O119" s="223" t="s">
        <v>172</v>
      </c>
      <c r="P119" s="163" t="s">
        <v>778</v>
      </c>
      <c r="Q119" s="286" t="s">
        <v>779</v>
      </c>
      <c r="R119" s="163" t="s">
        <v>780</v>
      </c>
      <c r="S119" s="223"/>
    </row>
    <row r="120" spans="1:51" s="266" customFormat="1" ht="30" customHeight="1" x14ac:dyDescent="0.25">
      <c r="A120" s="223">
        <v>4</v>
      </c>
      <c r="B120" s="285" t="s">
        <v>781</v>
      </c>
      <c r="C120" s="223">
        <v>41459326</v>
      </c>
      <c r="D120" s="223">
        <v>1</v>
      </c>
      <c r="E120" s="223"/>
      <c r="F120" s="275">
        <v>17209</v>
      </c>
      <c r="G120" s="276">
        <f t="shared" ca="1" si="8"/>
        <v>78.136986301369859</v>
      </c>
      <c r="H120" s="223" t="s">
        <v>782</v>
      </c>
      <c r="I120" s="274" t="s">
        <v>720</v>
      </c>
      <c r="J120" s="275">
        <v>45184</v>
      </c>
      <c r="K120" s="275">
        <v>46280</v>
      </c>
      <c r="L120" s="276">
        <f t="shared" ca="1" si="7"/>
        <v>1.4931506849315068</v>
      </c>
      <c r="M120" s="223" t="s">
        <v>783</v>
      </c>
      <c r="N120" s="223">
        <v>2605589</v>
      </c>
      <c r="O120" s="223" t="s">
        <v>172</v>
      </c>
      <c r="P120" s="287" t="s">
        <v>784</v>
      </c>
      <c r="Q120" s="286" t="s">
        <v>785</v>
      </c>
      <c r="R120" s="285">
        <v>3144751083</v>
      </c>
      <c r="S120" s="223"/>
    </row>
    <row r="121" spans="1:51" s="266" customFormat="1" ht="30" customHeight="1" x14ac:dyDescent="0.25">
      <c r="A121" s="223">
        <v>5</v>
      </c>
      <c r="B121" s="285" t="s">
        <v>786</v>
      </c>
      <c r="C121" s="223">
        <v>17163908</v>
      </c>
      <c r="D121" s="223"/>
      <c r="E121" s="223">
        <v>1</v>
      </c>
      <c r="F121" s="275">
        <v>16480</v>
      </c>
      <c r="G121" s="276">
        <f t="shared" ca="1" si="8"/>
        <v>80.134246575342459</v>
      </c>
      <c r="H121" s="223" t="s">
        <v>787</v>
      </c>
      <c r="I121" s="288" t="s">
        <v>158</v>
      </c>
      <c r="J121" s="275">
        <v>44083</v>
      </c>
      <c r="K121" s="275">
        <v>45544</v>
      </c>
      <c r="L121" s="276">
        <f t="shared" ca="1" si="7"/>
        <v>4.5095890410958903</v>
      </c>
      <c r="M121" s="223" t="s">
        <v>788</v>
      </c>
      <c r="N121" s="223">
        <v>3102787646</v>
      </c>
      <c r="O121" s="223" t="s">
        <v>172</v>
      </c>
      <c r="P121" s="223" t="s">
        <v>789</v>
      </c>
      <c r="Q121" s="274" t="s">
        <v>790</v>
      </c>
      <c r="R121" s="223">
        <v>3102787646</v>
      </c>
      <c r="S121" s="223"/>
    </row>
    <row r="122" spans="1:51" s="266" customFormat="1" ht="30" customHeight="1" x14ac:dyDescent="0.25">
      <c r="A122" s="223">
        <v>6</v>
      </c>
      <c r="B122" s="274" t="s">
        <v>791</v>
      </c>
      <c r="C122" s="274">
        <v>51879567</v>
      </c>
      <c r="D122" s="274">
        <v>1</v>
      </c>
      <c r="E122" s="274"/>
      <c r="F122" s="275">
        <v>24673</v>
      </c>
      <c r="G122" s="276">
        <f t="shared" ca="1" si="8"/>
        <v>57.68767123287671</v>
      </c>
      <c r="H122" s="274" t="s">
        <v>792</v>
      </c>
      <c r="I122" s="274" t="s">
        <v>164</v>
      </c>
      <c r="J122" s="275">
        <v>45498</v>
      </c>
      <c r="K122" s="275">
        <v>46593</v>
      </c>
      <c r="L122" s="276">
        <f t="shared" ca="1" si="7"/>
        <v>0.63287671232876708</v>
      </c>
      <c r="M122" s="274" t="s">
        <v>793</v>
      </c>
      <c r="N122" s="223" t="s">
        <v>794</v>
      </c>
      <c r="O122" s="223" t="s">
        <v>172</v>
      </c>
      <c r="P122" s="274" t="s">
        <v>795</v>
      </c>
      <c r="Q122" s="289" t="s">
        <v>796</v>
      </c>
      <c r="R122" s="274" t="s">
        <v>797</v>
      </c>
      <c r="S122" s="223"/>
    </row>
    <row r="123" spans="1:51" s="279" customFormat="1" ht="30" customHeight="1" x14ac:dyDescent="0.25">
      <c r="A123" s="223">
        <v>7</v>
      </c>
      <c r="B123" s="288" t="s">
        <v>798</v>
      </c>
      <c r="C123" s="288">
        <v>41528128</v>
      </c>
      <c r="D123" s="288">
        <v>1</v>
      </c>
      <c r="E123" s="288"/>
      <c r="F123" s="239">
        <v>19701</v>
      </c>
      <c r="G123" s="225">
        <f t="shared" ca="1" si="8"/>
        <v>71.30958904109589</v>
      </c>
      <c r="H123" s="288" t="s">
        <v>799</v>
      </c>
      <c r="I123" s="288" t="s">
        <v>720</v>
      </c>
      <c r="J123" s="290">
        <v>45075</v>
      </c>
      <c r="K123" s="290">
        <v>46171</v>
      </c>
      <c r="L123" s="276">
        <f t="shared" ca="1" si="7"/>
        <v>1.7917808219178082</v>
      </c>
      <c r="M123" s="288" t="s">
        <v>800</v>
      </c>
      <c r="N123" s="198" t="s">
        <v>801</v>
      </c>
      <c r="O123" s="199" t="s">
        <v>172</v>
      </c>
      <c r="P123" s="288" t="s">
        <v>802</v>
      </c>
      <c r="Q123" s="288" t="s">
        <v>299</v>
      </c>
      <c r="R123" s="288" t="s">
        <v>803</v>
      </c>
      <c r="S123" s="199"/>
    </row>
    <row r="124" spans="1:51" s="266" customFormat="1" ht="30" customHeight="1" x14ac:dyDescent="0.25">
      <c r="A124" s="190">
        <v>8</v>
      </c>
      <c r="B124" s="291" t="s">
        <v>804</v>
      </c>
      <c r="C124" s="291">
        <v>1026281354</v>
      </c>
      <c r="D124" s="291">
        <v>1</v>
      </c>
      <c r="E124" s="291"/>
      <c r="F124" s="214">
        <v>33880</v>
      </c>
      <c r="G124" s="215">
        <f t="shared" ca="1" si="8"/>
        <v>32.463013698630135</v>
      </c>
      <c r="H124" s="291" t="s">
        <v>805</v>
      </c>
      <c r="I124" s="291" t="s">
        <v>806</v>
      </c>
      <c r="J124" s="214">
        <v>44593</v>
      </c>
      <c r="K124" s="214">
        <v>45323</v>
      </c>
      <c r="L124" s="215">
        <f t="shared" ca="1" si="7"/>
        <v>3.1123287671232878</v>
      </c>
      <c r="M124" s="291" t="s">
        <v>807</v>
      </c>
      <c r="N124" s="190">
        <v>3648460</v>
      </c>
      <c r="O124" s="190" t="s">
        <v>172</v>
      </c>
      <c r="P124" s="291" t="s">
        <v>808</v>
      </c>
      <c r="Q124" s="292" t="s">
        <v>809</v>
      </c>
      <c r="R124" s="291">
        <v>3003142924</v>
      </c>
      <c r="S124" s="190"/>
    </row>
    <row r="125" spans="1:51" s="266" customFormat="1" ht="30" customHeight="1" x14ac:dyDescent="0.25">
      <c r="A125" s="223">
        <v>9</v>
      </c>
      <c r="B125" s="274" t="s">
        <v>810</v>
      </c>
      <c r="C125" s="274">
        <v>6748753</v>
      </c>
      <c r="D125" s="274"/>
      <c r="E125" s="274">
        <v>1</v>
      </c>
      <c r="F125" s="275">
        <v>16908</v>
      </c>
      <c r="G125" s="276">
        <f t="shared" ca="1" si="8"/>
        <v>78.961643835616442</v>
      </c>
      <c r="H125" s="274" t="s">
        <v>811</v>
      </c>
      <c r="I125" s="274" t="s">
        <v>160</v>
      </c>
      <c r="J125" s="277">
        <v>45397</v>
      </c>
      <c r="K125" s="277">
        <v>46492</v>
      </c>
      <c r="L125" s="276">
        <f t="shared" ca="1" si="7"/>
        <v>0.90958904109589045</v>
      </c>
      <c r="M125" s="274" t="s">
        <v>812</v>
      </c>
      <c r="N125" s="223" t="s">
        <v>794</v>
      </c>
      <c r="O125" s="223" t="s">
        <v>172</v>
      </c>
      <c r="P125" s="274" t="s">
        <v>813</v>
      </c>
      <c r="Q125" s="286" t="s">
        <v>814</v>
      </c>
      <c r="R125" s="274" t="s">
        <v>815</v>
      </c>
      <c r="S125" s="223"/>
    </row>
    <row r="126" spans="1:51" s="279" customFormat="1" ht="30" customHeight="1" x14ac:dyDescent="0.25">
      <c r="A126" s="223">
        <v>10</v>
      </c>
      <c r="B126" s="285" t="s">
        <v>816</v>
      </c>
      <c r="C126" s="223">
        <v>41682719</v>
      </c>
      <c r="D126" s="223">
        <v>1</v>
      </c>
      <c r="E126" s="223"/>
      <c r="F126" s="275">
        <v>20179</v>
      </c>
      <c r="G126" s="276">
        <f t="shared" ca="1" si="8"/>
        <v>70</v>
      </c>
      <c r="H126" s="223" t="s">
        <v>817</v>
      </c>
      <c r="I126" s="223" t="s">
        <v>818</v>
      </c>
      <c r="J126" s="275">
        <v>44674</v>
      </c>
      <c r="K126" s="275">
        <v>45770</v>
      </c>
      <c r="L126" s="276">
        <f t="shared" ca="1" si="7"/>
        <v>2.8904109589041096</v>
      </c>
      <c r="M126" s="223" t="s">
        <v>819</v>
      </c>
      <c r="N126" s="223">
        <v>7525353</v>
      </c>
      <c r="O126" s="223" t="s">
        <v>172</v>
      </c>
      <c r="P126" s="223" t="s">
        <v>820</v>
      </c>
      <c r="Q126" s="197" t="s">
        <v>299</v>
      </c>
      <c r="R126" s="223">
        <v>3108887311</v>
      </c>
      <c r="S126" s="223"/>
    </row>
    <row r="127" spans="1:51" s="279" customFormat="1" ht="30" customHeight="1" x14ac:dyDescent="0.25">
      <c r="A127" s="223">
        <v>11</v>
      </c>
      <c r="B127" s="274" t="s">
        <v>821</v>
      </c>
      <c r="C127" s="274">
        <v>17521132</v>
      </c>
      <c r="D127" s="274"/>
      <c r="E127" s="274">
        <v>1</v>
      </c>
      <c r="F127" s="275">
        <v>18916</v>
      </c>
      <c r="G127" s="276">
        <f t="shared" ca="1" si="8"/>
        <v>73.460273972602735</v>
      </c>
      <c r="H127" s="274" t="s">
        <v>822</v>
      </c>
      <c r="I127" s="274" t="s">
        <v>158</v>
      </c>
      <c r="J127" s="277">
        <v>45370</v>
      </c>
      <c r="K127" s="277">
        <v>46465</v>
      </c>
      <c r="L127" s="276">
        <f t="shared" ca="1" si="7"/>
        <v>0.98356164383561639</v>
      </c>
      <c r="M127" s="274" t="s">
        <v>823</v>
      </c>
      <c r="N127" s="223">
        <v>3125321329</v>
      </c>
      <c r="O127" s="223" t="s">
        <v>172</v>
      </c>
      <c r="P127" s="274" t="s">
        <v>824</v>
      </c>
      <c r="Q127" s="293" t="s">
        <v>825</v>
      </c>
      <c r="R127" s="274">
        <v>3133127757</v>
      </c>
      <c r="S127" s="223"/>
    </row>
    <row r="128" spans="1:51" s="279" customFormat="1" ht="30" customHeight="1" x14ac:dyDescent="0.25">
      <c r="A128" s="223">
        <v>12</v>
      </c>
      <c r="B128" s="274" t="s">
        <v>826</v>
      </c>
      <c r="C128" s="274">
        <v>29769247</v>
      </c>
      <c r="D128" s="274">
        <v>1</v>
      </c>
      <c r="E128" s="274"/>
      <c r="F128" s="275">
        <v>16273</v>
      </c>
      <c r="G128" s="276">
        <f t="shared" ca="1" si="8"/>
        <v>80.701369863013696</v>
      </c>
      <c r="H128" s="274" t="s">
        <v>827</v>
      </c>
      <c r="I128" s="274" t="s">
        <v>828</v>
      </c>
      <c r="J128" s="277">
        <v>45065</v>
      </c>
      <c r="K128" s="277">
        <v>46161</v>
      </c>
      <c r="L128" s="276">
        <f t="shared" ca="1" si="7"/>
        <v>1.8191780821917809</v>
      </c>
      <c r="M128" s="274" t="s">
        <v>829</v>
      </c>
      <c r="N128" s="285" t="s">
        <v>830</v>
      </c>
      <c r="O128" s="223" t="s">
        <v>172</v>
      </c>
      <c r="P128" s="274" t="s">
        <v>831</v>
      </c>
      <c r="Q128" s="294" t="s">
        <v>832</v>
      </c>
      <c r="R128" s="274">
        <v>3125604185</v>
      </c>
      <c r="S128" s="223"/>
    </row>
    <row r="129" spans="1:21" s="266" customFormat="1" ht="30" customHeight="1" x14ac:dyDescent="0.25">
      <c r="A129" s="223">
        <v>13</v>
      </c>
      <c r="B129" s="285" t="s">
        <v>833</v>
      </c>
      <c r="C129" s="223">
        <v>41367605</v>
      </c>
      <c r="D129" s="223">
        <v>1</v>
      </c>
      <c r="E129" s="223"/>
      <c r="F129" s="275">
        <v>17230</v>
      </c>
      <c r="G129" s="276">
        <f t="shared" ca="1" si="8"/>
        <v>78.079452054794515</v>
      </c>
      <c r="H129" s="285" t="s">
        <v>834</v>
      </c>
      <c r="I129" s="274" t="s">
        <v>158</v>
      </c>
      <c r="J129" s="275">
        <v>44755</v>
      </c>
      <c r="K129" s="277">
        <v>45851</v>
      </c>
      <c r="L129" s="276">
        <f t="shared" ca="1" si="7"/>
        <v>2.6684931506849314</v>
      </c>
      <c r="M129" s="285" t="s">
        <v>835</v>
      </c>
      <c r="N129" s="223">
        <v>8146279</v>
      </c>
      <c r="O129" s="223" t="s">
        <v>172</v>
      </c>
      <c r="P129" s="223" t="s">
        <v>836</v>
      </c>
      <c r="Q129" s="164" t="s">
        <v>837</v>
      </c>
      <c r="R129" s="223">
        <v>3182805590</v>
      </c>
      <c r="S129" s="223"/>
    </row>
    <row r="130" spans="1:21" s="266" customFormat="1" ht="30" customHeight="1" x14ac:dyDescent="0.25">
      <c r="A130" s="223">
        <v>14</v>
      </c>
      <c r="B130" s="285" t="s">
        <v>838</v>
      </c>
      <c r="C130" s="223">
        <v>35333560</v>
      </c>
      <c r="D130" s="223">
        <v>1</v>
      </c>
      <c r="E130" s="223"/>
      <c r="F130" s="275">
        <v>20174</v>
      </c>
      <c r="G130" s="276">
        <f t="shared" ca="1" si="8"/>
        <v>70.013698630136986</v>
      </c>
      <c r="H130" s="223" t="s">
        <v>839</v>
      </c>
      <c r="I130" s="274" t="s">
        <v>818</v>
      </c>
      <c r="J130" s="275">
        <v>45001</v>
      </c>
      <c r="K130" s="275">
        <v>46097</v>
      </c>
      <c r="L130" s="276">
        <f t="shared" ca="1" si="7"/>
        <v>1.9945205479452055</v>
      </c>
      <c r="M130" s="223" t="s">
        <v>840</v>
      </c>
      <c r="N130" s="223" t="s">
        <v>841</v>
      </c>
      <c r="O130" s="223" t="s">
        <v>172</v>
      </c>
      <c r="P130" s="223" t="s">
        <v>842</v>
      </c>
      <c r="Q130" s="289" t="s">
        <v>843</v>
      </c>
      <c r="R130" s="223">
        <v>3158320992</v>
      </c>
      <c r="S130" s="223"/>
    </row>
    <row r="131" spans="1:21" s="266" customFormat="1" ht="30" customHeight="1" x14ac:dyDescent="0.25">
      <c r="A131" s="223">
        <v>15</v>
      </c>
      <c r="B131" s="274" t="s">
        <v>844</v>
      </c>
      <c r="C131" s="274">
        <v>51584470</v>
      </c>
      <c r="D131" s="274">
        <v>1</v>
      </c>
      <c r="E131" s="274"/>
      <c r="F131" s="275">
        <v>22204</v>
      </c>
      <c r="G131" s="276">
        <f t="shared" ca="1" si="8"/>
        <v>64.452054794520549</v>
      </c>
      <c r="H131" s="274" t="s">
        <v>845</v>
      </c>
      <c r="I131" s="274" t="s">
        <v>818</v>
      </c>
      <c r="J131" s="277">
        <v>44699</v>
      </c>
      <c r="K131" s="277">
        <v>46160</v>
      </c>
      <c r="L131" s="276">
        <f t="shared" ca="1" si="7"/>
        <v>2.8219178082191783</v>
      </c>
      <c r="M131" s="274" t="s">
        <v>846</v>
      </c>
      <c r="N131" s="223">
        <v>3114650675</v>
      </c>
      <c r="O131" s="223" t="s">
        <v>172</v>
      </c>
      <c r="P131" s="274" t="s">
        <v>847</v>
      </c>
      <c r="Q131" s="286" t="s">
        <v>848</v>
      </c>
      <c r="R131" s="274">
        <v>3114949980</v>
      </c>
      <c r="S131" s="223"/>
    </row>
    <row r="132" spans="1:21" s="266" customFormat="1" ht="30" customHeight="1" x14ac:dyDescent="0.25">
      <c r="A132" s="190">
        <v>16</v>
      </c>
      <c r="B132" s="291" t="s">
        <v>849</v>
      </c>
      <c r="C132" s="291">
        <v>19292966</v>
      </c>
      <c r="D132" s="291"/>
      <c r="E132" s="291">
        <v>1</v>
      </c>
      <c r="F132" s="214">
        <v>21113</v>
      </c>
      <c r="G132" s="215">
        <f t="shared" ca="1" si="8"/>
        <v>67.441095890410963</v>
      </c>
      <c r="H132" s="291" t="s">
        <v>850</v>
      </c>
      <c r="I132" s="291" t="s">
        <v>851</v>
      </c>
      <c r="J132" s="295">
        <v>44754</v>
      </c>
      <c r="K132" s="295">
        <v>45850</v>
      </c>
      <c r="L132" s="215">
        <f t="shared" ca="1" si="7"/>
        <v>2.6712328767123288</v>
      </c>
      <c r="M132" s="291" t="s">
        <v>852</v>
      </c>
      <c r="N132" s="190">
        <v>7277595</v>
      </c>
      <c r="O132" s="190" t="s">
        <v>172</v>
      </c>
      <c r="P132" s="291" t="s">
        <v>853</v>
      </c>
      <c r="Q132" s="296" t="s">
        <v>854</v>
      </c>
      <c r="R132" s="291">
        <v>3235880662</v>
      </c>
      <c r="S132" s="190"/>
    </row>
    <row r="133" spans="1:21" s="266" customFormat="1" ht="30" customHeight="1" x14ac:dyDescent="0.25">
      <c r="A133" s="223">
        <v>17</v>
      </c>
      <c r="B133" s="297" t="s">
        <v>855</v>
      </c>
      <c r="C133" s="297">
        <v>1014235492</v>
      </c>
      <c r="D133" s="297"/>
      <c r="E133" s="297">
        <v>1</v>
      </c>
      <c r="F133" s="298">
        <v>33764</v>
      </c>
      <c r="G133" s="276">
        <f t="shared" ca="1" si="8"/>
        <v>32.780821917808218</v>
      </c>
      <c r="H133" s="297" t="s">
        <v>856</v>
      </c>
      <c r="I133" s="297" t="s">
        <v>857</v>
      </c>
      <c r="J133" s="299">
        <v>45058</v>
      </c>
      <c r="K133" s="299">
        <v>45291</v>
      </c>
      <c r="L133" s="276">
        <f t="shared" ca="1" si="7"/>
        <v>1.8383561643835618</v>
      </c>
      <c r="M133" s="297" t="s">
        <v>858</v>
      </c>
      <c r="N133" s="197">
        <v>3648460</v>
      </c>
      <c r="O133" s="197" t="s">
        <v>172</v>
      </c>
      <c r="P133" s="297" t="s">
        <v>859</v>
      </c>
      <c r="Q133" s="300" t="s">
        <v>860</v>
      </c>
      <c r="R133" s="297">
        <v>3142618307</v>
      </c>
      <c r="S133" s="197"/>
    </row>
    <row r="134" spans="1:21" s="266" customFormat="1" ht="30" customHeight="1" x14ac:dyDescent="0.25">
      <c r="A134" s="223">
        <v>18</v>
      </c>
      <c r="B134" s="288" t="s">
        <v>861</v>
      </c>
      <c r="C134" s="288">
        <v>51637940</v>
      </c>
      <c r="D134" s="288">
        <v>1</v>
      </c>
      <c r="E134" s="288"/>
      <c r="F134" s="239">
        <v>22418</v>
      </c>
      <c r="G134" s="276">
        <f t="shared" ca="1" si="8"/>
        <v>63.865753424657534</v>
      </c>
      <c r="H134" s="288" t="s">
        <v>862</v>
      </c>
      <c r="I134" s="288" t="s">
        <v>157</v>
      </c>
      <c r="J134" s="277">
        <v>44070</v>
      </c>
      <c r="K134" s="277">
        <v>45531</v>
      </c>
      <c r="L134" s="276">
        <f t="shared" ca="1" si="7"/>
        <v>4.5452054794520551</v>
      </c>
      <c r="M134" s="288" t="s">
        <v>863</v>
      </c>
      <c r="N134" s="199">
        <v>7273448</v>
      </c>
      <c r="O134" s="199" t="s">
        <v>172</v>
      </c>
      <c r="P134" s="288" t="s">
        <v>864</v>
      </c>
      <c r="Q134" s="301" t="s">
        <v>865</v>
      </c>
      <c r="R134" s="198">
        <v>3012991413</v>
      </c>
      <c r="S134" s="199"/>
    </row>
    <row r="135" spans="1:21" s="266" customFormat="1" ht="30" customHeight="1" x14ac:dyDescent="0.25">
      <c r="A135" s="223">
        <v>19</v>
      </c>
      <c r="B135" s="288" t="s">
        <v>866</v>
      </c>
      <c r="C135" s="288">
        <v>41436469</v>
      </c>
      <c r="D135" s="288">
        <v>1</v>
      </c>
      <c r="E135" s="288"/>
      <c r="F135" s="239">
        <v>17958</v>
      </c>
      <c r="G135" s="276">
        <f t="shared" ca="1" si="8"/>
        <v>76.084931506849315</v>
      </c>
      <c r="H135" s="288" t="s">
        <v>867</v>
      </c>
      <c r="I135" s="288" t="s">
        <v>868</v>
      </c>
      <c r="J135" s="277">
        <v>45153</v>
      </c>
      <c r="K135" s="277">
        <v>46249</v>
      </c>
      <c r="L135" s="276">
        <f t="shared" ca="1" si="7"/>
        <v>1.5780821917808219</v>
      </c>
      <c r="M135" s="288" t="s">
        <v>869</v>
      </c>
      <c r="N135" s="199">
        <v>2042870</v>
      </c>
      <c r="O135" s="199" t="s">
        <v>172</v>
      </c>
      <c r="P135" s="288" t="s">
        <v>870</v>
      </c>
      <c r="Q135" s="302" t="s">
        <v>871</v>
      </c>
      <c r="R135" s="198" t="s">
        <v>872</v>
      </c>
      <c r="S135" s="199"/>
    </row>
    <row r="136" spans="1:21" s="279" customFormat="1" ht="30" customHeight="1" x14ac:dyDescent="0.25">
      <c r="A136" s="223">
        <v>20</v>
      </c>
      <c r="B136" s="198" t="s">
        <v>873</v>
      </c>
      <c r="C136" s="199">
        <v>19201224</v>
      </c>
      <c r="D136" s="199"/>
      <c r="E136" s="199">
        <v>1</v>
      </c>
      <c r="F136" s="239">
        <v>19377</v>
      </c>
      <c r="G136" s="276">
        <f t="shared" ca="1" si="8"/>
        <v>72.197260273972603</v>
      </c>
      <c r="H136" s="199" t="s">
        <v>874</v>
      </c>
      <c r="I136" s="288" t="s">
        <v>765</v>
      </c>
      <c r="J136" s="239">
        <v>44951</v>
      </c>
      <c r="K136" s="239">
        <v>46047</v>
      </c>
      <c r="L136" s="276">
        <f t="shared" ca="1" si="7"/>
        <v>2.1315068493150684</v>
      </c>
      <c r="M136" s="199" t="s">
        <v>875</v>
      </c>
      <c r="N136" s="199">
        <v>4697843</v>
      </c>
      <c r="O136" s="199" t="s">
        <v>172</v>
      </c>
      <c r="P136" s="199" t="s">
        <v>876</v>
      </c>
      <c r="Q136" s="302" t="s">
        <v>877</v>
      </c>
      <c r="R136" s="199">
        <v>3112260809</v>
      </c>
      <c r="S136" s="199"/>
    </row>
    <row r="137" spans="1:21" s="266" customFormat="1" ht="30" customHeight="1" x14ac:dyDescent="0.25">
      <c r="A137" s="223">
        <v>21</v>
      </c>
      <c r="B137" s="285" t="s">
        <v>878</v>
      </c>
      <c r="C137" s="223">
        <v>5196437</v>
      </c>
      <c r="D137" s="223"/>
      <c r="E137" s="223">
        <v>1</v>
      </c>
      <c r="F137" s="171">
        <v>14950</v>
      </c>
      <c r="G137" s="303">
        <f t="shared" ca="1" si="8"/>
        <v>84.326027397260276</v>
      </c>
      <c r="H137" s="223" t="s">
        <v>879</v>
      </c>
      <c r="I137" s="274" t="s">
        <v>158</v>
      </c>
      <c r="J137" s="275">
        <v>44427</v>
      </c>
      <c r="K137" s="277">
        <v>45523</v>
      </c>
      <c r="L137" s="276">
        <f t="shared" ca="1" si="7"/>
        <v>3.5671232876712327</v>
      </c>
      <c r="M137" s="223" t="s">
        <v>880</v>
      </c>
      <c r="N137" s="223">
        <v>4145602</v>
      </c>
      <c r="O137" s="223" t="s">
        <v>172</v>
      </c>
      <c r="P137" s="223" t="s">
        <v>881</v>
      </c>
      <c r="Q137" s="293" t="s">
        <v>882</v>
      </c>
      <c r="R137" s="223">
        <v>7680358</v>
      </c>
      <c r="S137" s="223"/>
    </row>
    <row r="139" spans="1:21" s="306" customFormat="1" ht="39.75" customHeight="1" x14ac:dyDescent="0.2">
      <c r="A139" s="741" t="s">
        <v>883</v>
      </c>
      <c r="B139" s="741"/>
      <c r="C139" s="741"/>
      <c r="D139" s="741"/>
      <c r="E139" s="741"/>
      <c r="F139" s="741"/>
      <c r="G139" s="741"/>
      <c r="H139" s="741"/>
      <c r="I139" s="741"/>
      <c r="J139" s="741"/>
      <c r="K139" s="741"/>
      <c r="L139" s="741"/>
      <c r="M139" s="741"/>
      <c r="N139" s="741"/>
      <c r="O139" s="741"/>
      <c r="P139" s="741"/>
      <c r="Q139" s="304"/>
      <c r="R139" s="304"/>
      <c r="S139" s="304"/>
      <c r="T139" s="304"/>
      <c r="U139" s="305"/>
    </row>
    <row r="140" spans="1:21" s="306" customFormat="1" ht="39.75" customHeight="1" x14ac:dyDescent="0.2">
      <c r="A140" s="741" t="s">
        <v>884</v>
      </c>
      <c r="B140" s="741"/>
      <c r="C140" s="742" t="s">
        <v>885</v>
      </c>
      <c r="D140" s="742"/>
      <c r="E140" s="742"/>
      <c r="F140" s="742"/>
      <c r="G140" s="742"/>
      <c r="H140" s="742"/>
      <c r="I140" s="742"/>
      <c r="J140" s="742"/>
      <c r="K140" s="742"/>
      <c r="L140" s="742"/>
      <c r="M140" s="742"/>
      <c r="N140" s="742"/>
      <c r="O140" s="742"/>
      <c r="P140" s="742"/>
      <c r="Q140" s="304"/>
      <c r="R140" s="304"/>
      <c r="S140" s="304"/>
      <c r="T140" s="304"/>
      <c r="U140" s="305"/>
    </row>
    <row r="141" spans="1:21" s="306" customFormat="1" ht="39.75" customHeight="1" x14ac:dyDescent="0.2">
      <c r="A141" s="741" t="s">
        <v>886</v>
      </c>
      <c r="B141" s="741"/>
      <c r="C141" s="742" t="s">
        <v>887</v>
      </c>
      <c r="D141" s="742"/>
      <c r="E141" s="742"/>
      <c r="F141" s="742"/>
      <c r="G141" s="742"/>
      <c r="H141" s="742"/>
      <c r="I141" s="742"/>
      <c r="J141" s="742"/>
      <c r="K141" s="742"/>
      <c r="L141" s="742"/>
      <c r="M141" s="742"/>
      <c r="N141" s="742"/>
      <c r="O141" s="742"/>
      <c r="P141" s="742"/>
      <c r="Q141" s="304"/>
      <c r="R141" s="304"/>
      <c r="S141" s="304"/>
      <c r="T141" s="304"/>
      <c r="U141" s="305"/>
    </row>
    <row r="142" spans="1:21" s="306" customFormat="1" ht="39.75" customHeight="1" x14ac:dyDescent="0.2">
      <c r="A142" s="741" t="s">
        <v>888</v>
      </c>
      <c r="B142" s="741"/>
      <c r="C142" s="742" t="s">
        <v>889</v>
      </c>
      <c r="D142" s="742"/>
      <c r="E142" s="742"/>
      <c r="F142" s="742"/>
      <c r="G142" s="742"/>
      <c r="H142" s="742"/>
      <c r="I142" s="742"/>
      <c r="J142" s="742"/>
      <c r="K142" s="742"/>
      <c r="L142" s="742"/>
      <c r="M142" s="742"/>
      <c r="N142" s="742"/>
      <c r="O142" s="742"/>
      <c r="P142" s="742"/>
      <c r="Q142" s="304"/>
      <c r="R142" s="304"/>
      <c r="S142" s="304"/>
      <c r="T142" s="304"/>
      <c r="U142" s="305"/>
    </row>
    <row r="143" spans="1:21" s="306" customFormat="1" ht="39.75" customHeight="1" x14ac:dyDescent="0.2">
      <c r="A143" s="741" t="s">
        <v>246</v>
      </c>
      <c r="B143" s="741" t="s">
        <v>93</v>
      </c>
      <c r="C143" s="741" t="s">
        <v>247</v>
      </c>
      <c r="D143" s="741" t="s">
        <v>154</v>
      </c>
      <c r="E143" s="741"/>
      <c r="F143" s="741" t="s">
        <v>248</v>
      </c>
      <c r="G143" s="741" t="s">
        <v>249</v>
      </c>
      <c r="H143" s="741" t="s">
        <v>890</v>
      </c>
      <c r="I143" s="741" t="s">
        <v>891</v>
      </c>
      <c r="J143" s="741" t="s">
        <v>892</v>
      </c>
      <c r="K143" s="741" t="s">
        <v>893</v>
      </c>
      <c r="L143" s="741" t="s">
        <v>894</v>
      </c>
      <c r="M143" s="741" t="s">
        <v>895</v>
      </c>
      <c r="N143" s="741" t="s">
        <v>198</v>
      </c>
      <c r="O143" s="743" t="s">
        <v>896</v>
      </c>
      <c r="P143" s="741" t="s">
        <v>425</v>
      </c>
      <c r="Q143" s="307"/>
      <c r="R143" s="308"/>
      <c r="S143" s="307"/>
      <c r="T143" s="309"/>
      <c r="U143" s="309"/>
    </row>
    <row r="144" spans="1:21" s="306" customFormat="1" ht="39.75" customHeight="1" x14ac:dyDescent="0.2">
      <c r="A144" s="741"/>
      <c r="B144" s="741"/>
      <c r="C144" s="741"/>
      <c r="D144" s="310" t="s">
        <v>260</v>
      </c>
      <c r="E144" s="310" t="s">
        <v>261</v>
      </c>
      <c r="F144" s="741"/>
      <c r="G144" s="741"/>
      <c r="H144" s="741"/>
      <c r="I144" s="741"/>
      <c r="J144" s="741"/>
      <c r="K144" s="741"/>
      <c r="L144" s="741"/>
      <c r="M144" s="741"/>
      <c r="N144" s="741"/>
      <c r="O144" s="743"/>
      <c r="P144" s="741"/>
      <c r="Q144" s="307"/>
      <c r="R144" s="308"/>
      <c r="S144" s="307"/>
      <c r="T144" s="309"/>
      <c r="U144" s="309"/>
    </row>
    <row r="145" spans="1:21" s="313" customFormat="1" ht="39.75" customHeight="1" x14ac:dyDescent="0.2">
      <c r="A145" s="80">
        <v>1</v>
      </c>
      <c r="B145" s="80" t="s">
        <v>897</v>
      </c>
      <c r="C145" s="80">
        <v>24476411</v>
      </c>
      <c r="D145" s="80">
        <v>1</v>
      </c>
      <c r="E145" s="80"/>
      <c r="F145" s="78">
        <v>18379</v>
      </c>
      <c r="G145" s="79">
        <f t="shared" ref="G145:G158" ca="1" si="9">(TODAY()-F145)/365</f>
        <v>74.93150684931507</v>
      </c>
      <c r="H145" s="80">
        <v>2021</v>
      </c>
      <c r="I145" s="80" t="s">
        <v>155</v>
      </c>
      <c r="J145" s="79">
        <f t="shared" ref="J145:J158" si="10">(2024-H145)</f>
        <v>3</v>
      </c>
      <c r="K145" s="80" t="s">
        <v>156</v>
      </c>
      <c r="L145" s="80" t="s">
        <v>898</v>
      </c>
      <c r="M145" s="80" t="s">
        <v>899</v>
      </c>
      <c r="N145" s="311" t="s">
        <v>210</v>
      </c>
      <c r="O145" s="80">
        <v>3212899709</v>
      </c>
      <c r="P145" s="312"/>
      <c r="R145" s="314"/>
      <c r="T145" s="315"/>
      <c r="U145" s="315"/>
    </row>
    <row r="146" spans="1:21" s="313" customFormat="1" ht="39.75" customHeight="1" x14ac:dyDescent="0.2">
      <c r="A146" s="80">
        <v>2</v>
      </c>
      <c r="B146" s="80" t="s">
        <v>900</v>
      </c>
      <c r="C146" s="80">
        <v>39646980</v>
      </c>
      <c r="D146" s="80">
        <v>1</v>
      </c>
      <c r="E146" s="80"/>
      <c r="F146" s="78">
        <v>24801</v>
      </c>
      <c r="G146" s="79">
        <f t="shared" ca="1" si="9"/>
        <v>57.336986301369862</v>
      </c>
      <c r="H146" s="80">
        <v>2014</v>
      </c>
      <c r="I146" s="80" t="s">
        <v>157</v>
      </c>
      <c r="J146" s="79">
        <f t="shared" si="10"/>
        <v>10</v>
      </c>
      <c r="K146" s="80" t="s">
        <v>156</v>
      </c>
      <c r="L146" s="80" t="s">
        <v>901</v>
      </c>
      <c r="M146" s="80" t="s">
        <v>899</v>
      </c>
      <c r="N146" s="316" t="s">
        <v>210</v>
      </c>
      <c r="O146" s="80">
        <v>3156509571</v>
      </c>
      <c r="P146" s="312"/>
    </row>
    <row r="147" spans="1:21" s="313" customFormat="1" ht="39.75" customHeight="1" x14ac:dyDescent="0.2">
      <c r="A147" s="80">
        <v>3</v>
      </c>
      <c r="B147" s="80" t="s">
        <v>902</v>
      </c>
      <c r="C147" s="80">
        <v>41312696</v>
      </c>
      <c r="D147" s="80">
        <v>1</v>
      </c>
      <c r="E147" s="80"/>
      <c r="F147" s="78">
        <v>16081</v>
      </c>
      <c r="G147" s="79">
        <f t="shared" ca="1" si="9"/>
        <v>81.227397260273975</v>
      </c>
      <c r="H147" s="80">
        <v>2016</v>
      </c>
      <c r="I147" s="80" t="s">
        <v>157</v>
      </c>
      <c r="J147" s="79">
        <f t="shared" si="10"/>
        <v>8</v>
      </c>
      <c r="K147" s="80" t="s">
        <v>156</v>
      </c>
      <c r="L147" s="80" t="s">
        <v>903</v>
      </c>
      <c r="M147" s="80" t="s">
        <v>899</v>
      </c>
      <c r="N147" s="316" t="s">
        <v>210</v>
      </c>
      <c r="O147" s="80" t="s">
        <v>904</v>
      </c>
      <c r="P147" s="312"/>
    </row>
    <row r="148" spans="1:21" s="313" customFormat="1" ht="39.75" customHeight="1" x14ac:dyDescent="0.2">
      <c r="A148" s="80">
        <v>4</v>
      </c>
      <c r="B148" s="80" t="s">
        <v>905</v>
      </c>
      <c r="C148" s="80">
        <v>7255441</v>
      </c>
      <c r="D148" s="80">
        <v>1</v>
      </c>
      <c r="E148" s="312"/>
      <c r="F148" s="78">
        <v>30890</v>
      </c>
      <c r="G148" s="79">
        <f t="shared" ca="1" si="9"/>
        <v>40.654794520547945</v>
      </c>
      <c r="H148" s="80">
        <v>2022</v>
      </c>
      <c r="I148" s="80" t="s">
        <v>158</v>
      </c>
      <c r="J148" s="79">
        <f t="shared" si="10"/>
        <v>2</v>
      </c>
      <c r="K148" s="80" t="s">
        <v>156</v>
      </c>
      <c r="L148" s="80" t="s">
        <v>906</v>
      </c>
      <c r="M148" s="80" t="s">
        <v>899</v>
      </c>
      <c r="N148" s="316" t="s">
        <v>210</v>
      </c>
      <c r="O148" s="80">
        <v>3223702703</v>
      </c>
      <c r="P148" s="312"/>
    </row>
    <row r="149" spans="1:21" s="313" customFormat="1" ht="39.75" customHeight="1" x14ac:dyDescent="0.2">
      <c r="A149" s="80">
        <v>5</v>
      </c>
      <c r="B149" s="80" t="s">
        <v>907</v>
      </c>
      <c r="C149" s="80">
        <v>41705805</v>
      </c>
      <c r="D149" s="80">
        <v>1</v>
      </c>
      <c r="E149" s="80"/>
      <c r="F149" s="78">
        <v>21382</v>
      </c>
      <c r="G149" s="79">
        <f t="shared" ca="1" si="9"/>
        <v>66.704109589041096</v>
      </c>
      <c r="H149" s="80">
        <v>2022</v>
      </c>
      <c r="I149" s="80" t="s">
        <v>908</v>
      </c>
      <c r="J149" s="79">
        <f t="shared" si="10"/>
        <v>2</v>
      </c>
      <c r="K149" s="80" t="s">
        <v>909</v>
      </c>
      <c r="L149" s="80" t="s">
        <v>910</v>
      </c>
      <c r="M149" s="80" t="s">
        <v>899</v>
      </c>
      <c r="N149" s="316" t="s">
        <v>210</v>
      </c>
      <c r="O149" s="80">
        <v>3005569530</v>
      </c>
      <c r="P149" s="312"/>
    </row>
    <row r="150" spans="1:21" s="313" customFormat="1" ht="39.75" customHeight="1" x14ac:dyDescent="0.2">
      <c r="A150" s="80">
        <v>6</v>
      </c>
      <c r="B150" s="80" t="s">
        <v>911</v>
      </c>
      <c r="C150" s="80">
        <v>28357102</v>
      </c>
      <c r="D150" s="80">
        <v>1</v>
      </c>
      <c r="E150" s="80"/>
      <c r="F150" s="78">
        <v>20865</v>
      </c>
      <c r="G150" s="79">
        <f t="shared" ca="1" si="9"/>
        <v>68.120547945205473</v>
      </c>
      <c r="H150" s="80">
        <v>2015</v>
      </c>
      <c r="I150" s="80" t="s">
        <v>158</v>
      </c>
      <c r="J150" s="79">
        <f t="shared" si="10"/>
        <v>9</v>
      </c>
      <c r="K150" s="80" t="s">
        <v>156</v>
      </c>
      <c r="L150" s="80" t="s">
        <v>912</v>
      </c>
      <c r="M150" s="80" t="s">
        <v>899</v>
      </c>
      <c r="N150" s="316" t="s">
        <v>210</v>
      </c>
      <c r="O150" s="80">
        <v>7768358</v>
      </c>
      <c r="P150" s="312"/>
    </row>
    <row r="151" spans="1:21" s="313" customFormat="1" ht="39.75" customHeight="1" x14ac:dyDescent="0.2">
      <c r="A151" s="80">
        <v>7</v>
      </c>
      <c r="B151" s="80" t="s">
        <v>913</v>
      </c>
      <c r="C151" s="80">
        <v>51563868</v>
      </c>
      <c r="D151" s="80">
        <v>1</v>
      </c>
      <c r="E151" s="80"/>
      <c r="F151" s="78">
        <v>22170</v>
      </c>
      <c r="G151" s="79">
        <f t="shared" ca="1" si="9"/>
        <v>64.545205479452051</v>
      </c>
      <c r="H151" s="80">
        <v>2021</v>
      </c>
      <c r="I151" s="80" t="s">
        <v>908</v>
      </c>
      <c r="J151" s="79">
        <f t="shared" si="10"/>
        <v>3</v>
      </c>
      <c r="K151" s="80" t="s">
        <v>156</v>
      </c>
      <c r="L151" s="80" t="s">
        <v>914</v>
      </c>
      <c r="M151" s="80" t="s">
        <v>899</v>
      </c>
      <c r="N151" s="316" t="s">
        <v>210</v>
      </c>
      <c r="O151" s="80">
        <v>3118348497</v>
      </c>
      <c r="P151" s="312"/>
    </row>
    <row r="152" spans="1:21" s="313" customFormat="1" ht="39.75" customHeight="1" x14ac:dyDescent="0.2">
      <c r="A152" s="80">
        <v>8</v>
      </c>
      <c r="B152" s="317" t="s">
        <v>915</v>
      </c>
      <c r="C152" s="317">
        <v>20146726</v>
      </c>
      <c r="D152" s="317">
        <v>1</v>
      </c>
      <c r="E152" s="317"/>
      <c r="F152" s="318">
        <v>14395</v>
      </c>
      <c r="G152" s="319">
        <f t="shared" ca="1" si="9"/>
        <v>85.846575342465755</v>
      </c>
      <c r="H152" s="317">
        <v>2001</v>
      </c>
      <c r="I152" s="317" t="s">
        <v>916</v>
      </c>
      <c r="J152" s="320">
        <f t="shared" si="10"/>
        <v>23</v>
      </c>
      <c r="K152" s="317" t="s">
        <v>156</v>
      </c>
      <c r="L152" s="317" t="s">
        <v>917</v>
      </c>
      <c r="M152" s="317" t="s">
        <v>899</v>
      </c>
      <c r="N152" s="316" t="s">
        <v>210</v>
      </c>
      <c r="O152" s="317" t="s">
        <v>918</v>
      </c>
      <c r="P152" s="312"/>
    </row>
    <row r="153" spans="1:21" s="313" customFormat="1" ht="39.75" customHeight="1" x14ac:dyDescent="0.2">
      <c r="A153" s="80">
        <v>9</v>
      </c>
      <c r="B153" s="80" t="s">
        <v>919</v>
      </c>
      <c r="C153" s="80">
        <v>52091650</v>
      </c>
      <c r="D153" s="80">
        <v>1</v>
      </c>
      <c r="E153" s="312"/>
      <c r="F153" s="78">
        <v>24440</v>
      </c>
      <c r="G153" s="79">
        <f t="shared" ca="1" si="9"/>
        <v>58.326027397260276</v>
      </c>
      <c r="H153" s="80">
        <v>2022</v>
      </c>
      <c r="I153" s="80" t="s">
        <v>920</v>
      </c>
      <c r="J153" s="79">
        <f t="shared" si="10"/>
        <v>2</v>
      </c>
      <c r="K153" s="80" t="s">
        <v>909</v>
      </c>
      <c r="L153" s="80" t="s">
        <v>921</v>
      </c>
      <c r="M153" s="80" t="s">
        <v>899</v>
      </c>
      <c r="N153" s="316" t="s">
        <v>210</v>
      </c>
      <c r="O153" s="80">
        <v>3115945528</v>
      </c>
      <c r="P153" s="312"/>
    </row>
    <row r="154" spans="1:21" s="313" customFormat="1" ht="39.75" customHeight="1" x14ac:dyDescent="0.2">
      <c r="A154" s="80">
        <v>10</v>
      </c>
      <c r="B154" s="317" t="s">
        <v>922</v>
      </c>
      <c r="C154" s="317">
        <v>39634518</v>
      </c>
      <c r="D154" s="317">
        <v>1</v>
      </c>
      <c r="E154" s="317"/>
      <c r="F154" s="318">
        <v>22900</v>
      </c>
      <c r="G154" s="319">
        <f t="shared" ca="1" si="9"/>
        <v>62.545205479452058</v>
      </c>
      <c r="H154" s="317">
        <v>2012</v>
      </c>
      <c r="I154" s="317" t="s">
        <v>923</v>
      </c>
      <c r="J154" s="320">
        <f t="shared" si="10"/>
        <v>12</v>
      </c>
      <c r="K154" s="317" t="s">
        <v>156</v>
      </c>
      <c r="L154" s="317" t="s">
        <v>924</v>
      </c>
      <c r="M154" s="317" t="s">
        <v>899</v>
      </c>
      <c r="N154" s="316" t="s">
        <v>210</v>
      </c>
      <c r="O154" s="317">
        <v>3138504178</v>
      </c>
      <c r="P154" s="312"/>
    </row>
    <row r="155" spans="1:21" s="313" customFormat="1" ht="39.75" customHeight="1" x14ac:dyDescent="0.2">
      <c r="A155" s="80">
        <v>11</v>
      </c>
      <c r="B155" s="80" t="s">
        <v>925</v>
      </c>
      <c r="C155" s="80">
        <v>41442838</v>
      </c>
      <c r="D155" s="80">
        <v>1</v>
      </c>
      <c r="E155" s="80"/>
      <c r="F155" s="78">
        <v>16723</v>
      </c>
      <c r="G155" s="79">
        <f t="shared" ca="1" si="9"/>
        <v>79.468493150684935</v>
      </c>
      <c r="H155" s="80">
        <v>2020</v>
      </c>
      <c r="I155" s="80" t="s">
        <v>155</v>
      </c>
      <c r="J155" s="79">
        <f t="shared" si="10"/>
        <v>4</v>
      </c>
      <c r="K155" s="80" t="s">
        <v>909</v>
      </c>
      <c r="L155" s="80" t="s">
        <v>926</v>
      </c>
      <c r="M155" s="80" t="s">
        <v>899</v>
      </c>
      <c r="N155" s="316" t="s">
        <v>210</v>
      </c>
      <c r="O155" s="80">
        <v>3133026370</v>
      </c>
      <c r="P155" s="312"/>
    </row>
    <row r="156" spans="1:21" s="313" customFormat="1" ht="39.75" customHeight="1" x14ac:dyDescent="0.2">
      <c r="A156" s="80">
        <v>12</v>
      </c>
      <c r="B156" s="317" t="s">
        <v>927</v>
      </c>
      <c r="C156" s="317">
        <v>80261783</v>
      </c>
      <c r="D156" s="317"/>
      <c r="E156" s="317">
        <v>1</v>
      </c>
      <c r="F156" s="318">
        <v>20119</v>
      </c>
      <c r="G156" s="319">
        <f t="shared" ca="1" si="9"/>
        <v>70.164383561643831</v>
      </c>
      <c r="H156" s="317">
        <v>2010</v>
      </c>
      <c r="I156" s="317" t="s">
        <v>928</v>
      </c>
      <c r="J156" s="320">
        <f t="shared" si="10"/>
        <v>14</v>
      </c>
      <c r="K156" s="317" t="s">
        <v>156</v>
      </c>
      <c r="L156" s="317" t="s">
        <v>929</v>
      </c>
      <c r="M156" s="317" t="s">
        <v>899</v>
      </c>
      <c r="N156" s="321" t="s">
        <v>930</v>
      </c>
      <c r="O156" s="317">
        <v>3112625886</v>
      </c>
      <c r="P156" s="312"/>
    </row>
    <row r="157" spans="1:21" s="313" customFormat="1" ht="39.75" customHeight="1" x14ac:dyDescent="0.2">
      <c r="A157" s="80">
        <v>13</v>
      </c>
      <c r="B157" s="80" t="s">
        <v>931</v>
      </c>
      <c r="C157" s="80">
        <v>41724410</v>
      </c>
      <c r="D157" s="80">
        <v>1</v>
      </c>
      <c r="E157" s="80"/>
      <c r="F157" s="78">
        <v>21125</v>
      </c>
      <c r="G157" s="79">
        <f t="shared" ca="1" si="9"/>
        <v>67.408219178082192</v>
      </c>
      <c r="H157" s="80">
        <v>2011</v>
      </c>
      <c r="I157" s="80" t="s">
        <v>157</v>
      </c>
      <c r="J157" s="79">
        <f t="shared" si="10"/>
        <v>13</v>
      </c>
      <c r="K157" s="80" t="s">
        <v>156</v>
      </c>
      <c r="L157" s="80" t="s">
        <v>298</v>
      </c>
      <c r="M157" s="80" t="s">
        <v>899</v>
      </c>
      <c r="N157" s="316" t="s">
        <v>210</v>
      </c>
      <c r="O157" s="80">
        <v>3118304980</v>
      </c>
      <c r="P157" s="312"/>
    </row>
    <row r="158" spans="1:21" s="313" customFormat="1" ht="39.75" customHeight="1" x14ac:dyDescent="0.2">
      <c r="A158" s="80">
        <v>14</v>
      </c>
      <c r="B158" s="80" t="s">
        <v>932</v>
      </c>
      <c r="C158" s="80">
        <v>20410687</v>
      </c>
      <c r="D158" s="80">
        <v>1</v>
      </c>
      <c r="E158" s="80"/>
      <c r="F158" s="78">
        <v>21709</v>
      </c>
      <c r="G158" s="79">
        <f t="shared" ca="1" si="9"/>
        <v>65.808219178082197</v>
      </c>
      <c r="H158" s="80">
        <v>2007</v>
      </c>
      <c r="I158" s="80" t="s">
        <v>933</v>
      </c>
      <c r="J158" s="79">
        <f t="shared" si="10"/>
        <v>17</v>
      </c>
      <c r="K158" s="80" t="s">
        <v>909</v>
      </c>
      <c r="L158" s="80" t="s">
        <v>934</v>
      </c>
      <c r="M158" s="80" t="s">
        <v>899</v>
      </c>
      <c r="N158" s="321" t="s">
        <v>935</v>
      </c>
      <c r="O158" s="80">
        <v>3504773112</v>
      </c>
      <c r="P158" s="312"/>
    </row>
    <row r="159" spans="1:21" s="313" customFormat="1" ht="39.75" customHeight="1" x14ac:dyDescent="0.2">
      <c r="A159" s="80">
        <v>15</v>
      </c>
      <c r="B159" s="322" t="s">
        <v>936</v>
      </c>
      <c r="C159" s="322">
        <v>52784589</v>
      </c>
      <c r="D159" s="322">
        <v>1</v>
      </c>
      <c r="E159" s="322"/>
      <c r="F159" s="323" t="s">
        <v>937</v>
      </c>
      <c r="G159" s="324">
        <v>44</v>
      </c>
      <c r="H159" s="322">
        <v>2020</v>
      </c>
      <c r="I159" s="322" t="s">
        <v>158</v>
      </c>
      <c r="J159" s="324">
        <v>5</v>
      </c>
      <c r="K159" s="322" t="s">
        <v>909</v>
      </c>
      <c r="L159" s="322" t="s">
        <v>910</v>
      </c>
      <c r="M159" s="322" t="s">
        <v>899</v>
      </c>
      <c r="N159" s="316" t="s">
        <v>210</v>
      </c>
      <c r="O159" s="322">
        <v>3024105056</v>
      </c>
      <c r="P159" s="312"/>
    </row>
    <row r="160" spans="1:21" s="313" customFormat="1" ht="39.75" customHeight="1" x14ac:dyDescent="0.2">
      <c r="A160" s="80">
        <v>16</v>
      </c>
      <c r="B160" s="80" t="s">
        <v>938</v>
      </c>
      <c r="C160" s="80">
        <v>39649391</v>
      </c>
      <c r="D160" s="80">
        <v>1</v>
      </c>
      <c r="E160" s="80"/>
      <c r="F160" s="78">
        <v>25047</v>
      </c>
      <c r="G160" s="79">
        <f t="shared" ref="G160:G184" ca="1" si="11">(TODAY()-F160)/365</f>
        <v>56.663013698630138</v>
      </c>
      <c r="H160" s="80">
        <v>2019</v>
      </c>
      <c r="I160" s="80" t="s">
        <v>155</v>
      </c>
      <c r="J160" s="79">
        <f t="shared" ref="J160:J184" si="12">(2024-H160)</f>
        <v>5</v>
      </c>
      <c r="K160" s="80" t="s">
        <v>156</v>
      </c>
      <c r="L160" s="80" t="s">
        <v>939</v>
      </c>
      <c r="M160" s="80" t="s">
        <v>899</v>
      </c>
      <c r="N160" s="321" t="s">
        <v>940</v>
      </c>
      <c r="O160" s="80">
        <v>3102758741</v>
      </c>
      <c r="P160" s="312"/>
    </row>
    <row r="161" spans="1:17" s="313" customFormat="1" ht="39.75" customHeight="1" x14ac:dyDescent="0.2">
      <c r="A161" s="80">
        <v>17</v>
      </c>
      <c r="B161" s="80" t="s">
        <v>941</v>
      </c>
      <c r="C161" s="80">
        <v>17135932</v>
      </c>
      <c r="D161" s="80"/>
      <c r="E161" s="80">
        <v>1</v>
      </c>
      <c r="F161" s="78">
        <v>16666</v>
      </c>
      <c r="G161" s="79">
        <f t="shared" ca="1" si="11"/>
        <v>79.62465753424658</v>
      </c>
      <c r="H161" s="80">
        <v>2016</v>
      </c>
      <c r="I161" s="80" t="s">
        <v>933</v>
      </c>
      <c r="J161" s="79">
        <f t="shared" si="12"/>
        <v>8</v>
      </c>
      <c r="K161" s="80" t="s">
        <v>156</v>
      </c>
      <c r="L161" s="80" t="s">
        <v>942</v>
      </c>
      <c r="M161" s="80" t="s">
        <v>899</v>
      </c>
      <c r="N161" s="316" t="s">
        <v>210</v>
      </c>
      <c r="O161" s="80">
        <v>3213795687</v>
      </c>
      <c r="P161" s="312"/>
    </row>
    <row r="162" spans="1:17" s="313" customFormat="1" ht="39.75" customHeight="1" x14ac:dyDescent="0.2">
      <c r="A162" s="80">
        <v>18</v>
      </c>
      <c r="B162" s="80" t="s">
        <v>943</v>
      </c>
      <c r="C162" s="80">
        <v>79621011</v>
      </c>
      <c r="D162" s="80"/>
      <c r="E162" s="80">
        <v>1</v>
      </c>
      <c r="F162" s="78">
        <v>26607</v>
      </c>
      <c r="G162" s="79">
        <f t="shared" ca="1" si="11"/>
        <v>52.389041095890413</v>
      </c>
      <c r="H162" s="80">
        <v>2013</v>
      </c>
      <c r="I162" s="80" t="s">
        <v>933</v>
      </c>
      <c r="J162" s="79">
        <f t="shared" si="12"/>
        <v>11</v>
      </c>
      <c r="K162" s="80" t="s">
        <v>156</v>
      </c>
      <c r="L162" s="80" t="s">
        <v>944</v>
      </c>
      <c r="M162" s="80" t="s">
        <v>899</v>
      </c>
      <c r="N162" s="316" t="s">
        <v>210</v>
      </c>
      <c r="O162" s="80">
        <v>3125015092</v>
      </c>
      <c r="P162" s="312"/>
    </row>
    <row r="163" spans="1:17" s="313" customFormat="1" ht="39.75" customHeight="1" x14ac:dyDescent="0.2">
      <c r="A163" s="80">
        <v>19</v>
      </c>
      <c r="B163" s="80" t="s">
        <v>945</v>
      </c>
      <c r="C163" s="80">
        <v>41448152</v>
      </c>
      <c r="D163" s="80">
        <v>1</v>
      </c>
      <c r="E163" s="80"/>
      <c r="F163" s="78">
        <v>17547</v>
      </c>
      <c r="G163" s="79">
        <f t="shared" ca="1" si="11"/>
        <v>77.210958904109589</v>
      </c>
      <c r="H163" s="80">
        <v>2010</v>
      </c>
      <c r="I163" s="80" t="s">
        <v>157</v>
      </c>
      <c r="J163" s="79">
        <f t="shared" si="12"/>
        <v>14</v>
      </c>
      <c r="K163" s="80" t="s">
        <v>156</v>
      </c>
      <c r="L163" s="80" t="s">
        <v>946</v>
      </c>
      <c r="M163" s="80" t="s">
        <v>899</v>
      </c>
      <c r="N163" s="316" t="s">
        <v>210</v>
      </c>
      <c r="O163" s="80" t="s">
        <v>947</v>
      </c>
      <c r="P163" s="312"/>
    </row>
    <row r="164" spans="1:17" s="306" customFormat="1" ht="39.75" customHeight="1" x14ac:dyDescent="0.2">
      <c r="A164" s="80">
        <v>20</v>
      </c>
      <c r="B164" s="325" t="s">
        <v>948</v>
      </c>
      <c r="C164" s="325">
        <v>51787748</v>
      </c>
      <c r="D164" s="325">
        <v>1</v>
      </c>
      <c r="E164" s="322"/>
      <c r="F164" s="78">
        <v>23931</v>
      </c>
      <c r="G164" s="79">
        <f t="shared" ca="1" si="11"/>
        <v>59.720547945205482</v>
      </c>
      <c r="H164" s="325">
        <v>2018</v>
      </c>
      <c r="I164" s="325" t="s">
        <v>933</v>
      </c>
      <c r="J164" s="79">
        <f t="shared" si="12"/>
        <v>6</v>
      </c>
      <c r="K164" s="325" t="s">
        <v>156</v>
      </c>
      <c r="L164" s="325" t="s">
        <v>949</v>
      </c>
      <c r="M164" s="325" t="s">
        <v>899</v>
      </c>
      <c r="N164" s="316" t="s">
        <v>210</v>
      </c>
      <c r="O164" s="325">
        <v>3175067797</v>
      </c>
      <c r="P164" s="312"/>
    </row>
    <row r="165" spans="1:17" s="306" customFormat="1" ht="39.75" customHeight="1" x14ac:dyDescent="0.2">
      <c r="A165" s="80">
        <v>21</v>
      </c>
      <c r="B165" s="325" t="s">
        <v>950</v>
      </c>
      <c r="C165" s="322">
        <v>41691604</v>
      </c>
      <c r="D165" s="322">
        <v>1</v>
      </c>
      <c r="E165" s="322"/>
      <c r="F165" s="78">
        <v>20922</v>
      </c>
      <c r="G165" s="79">
        <f t="shared" ca="1" si="11"/>
        <v>67.964383561643842</v>
      </c>
      <c r="H165" s="325">
        <v>2019</v>
      </c>
      <c r="I165" s="325" t="s">
        <v>158</v>
      </c>
      <c r="J165" s="79">
        <f t="shared" si="12"/>
        <v>5</v>
      </c>
      <c r="K165" s="322" t="s">
        <v>156</v>
      </c>
      <c r="L165" s="322" t="s">
        <v>951</v>
      </c>
      <c r="M165" s="322" t="s">
        <v>899</v>
      </c>
      <c r="N165" s="316" t="s">
        <v>210</v>
      </c>
      <c r="O165" s="322">
        <v>3102542901</v>
      </c>
      <c r="P165" s="312"/>
    </row>
    <row r="166" spans="1:17" s="306" customFormat="1" ht="39.75" customHeight="1" x14ac:dyDescent="0.2">
      <c r="A166" s="80">
        <v>22</v>
      </c>
      <c r="B166" s="322" t="s">
        <v>952</v>
      </c>
      <c r="C166" s="322">
        <v>41413072</v>
      </c>
      <c r="D166" s="322">
        <v>1</v>
      </c>
      <c r="E166" s="326"/>
      <c r="F166" s="78">
        <v>16044</v>
      </c>
      <c r="G166" s="79">
        <f t="shared" ca="1" si="11"/>
        <v>81.328767123287676</v>
      </c>
      <c r="H166" s="322">
        <v>2022</v>
      </c>
      <c r="I166" s="322" t="s">
        <v>157</v>
      </c>
      <c r="J166" s="79">
        <f t="shared" si="12"/>
        <v>2</v>
      </c>
      <c r="K166" s="322" t="s">
        <v>909</v>
      </c>
      <c r="L166" s="322" t="s">
        <v>953</v>
      </c>
      <c r="M166" s="322" t="s">
        <v>899</v>
      </c>
      <c r="N166" s="316" t="s">
        <v>210</v>
      </c>
      <c r="O166" s="322">
        <v>3024361584</v>
      </c>
      <c r="P166" s="312"/>
    </row>
    <row r="167" spans="1:17" s="306" customFormat="1" ht="39.75" customHeight="1" x14ac:dyDescent="0.2">
      <c r="A167" s="80">
        <v>23</v>
      </c>
      <c r="B167" s="322" t="s">
        <v>954</v>
      </c>
      <c r="C167" s="322">
        <v>41752387</v>
      </c>
      <c r="D167" s="322">
        <v>1</v>
      </c>
      <c r="E167" s="326"/>
      <c r="F167" s="78">
        <v>20160</v>
      </c>
      <c r="G167" s="79">
        <f t="shared" ca="1" si="11"/>
        <v>70.052054794520544</v>
      </c>
      <c r="H167" s="322">
        <v>2022</v>
      </c>
      <c r="I167" s="322" t="s">
        <v>908</v>
      </c>
      <c r="J167" s="79">
        <f t="shared" si="12"/>
        <v>2</v>
      </c>
      <c r="K167" s="322" t="s">
        <v>156</v>
      </c>
      <c r="L167" s="322" t="s">
        <v>955</v>
      </c>
      <c r="M167" s="322" t="s">
        <v>899</v>
      </c>
      <c r="N167" s="316" t="s">
        <v>210</v>
      </c>
      <c r="O167" s="322">
        <v>3223702703</v>
      </c>
      <c r="P167" s="312"/>
    </row>
    <row r="168" spans="1:17" s="306" customFormat="1" ht="39.75" customHeight="1" x14ac:dyDescent="0.2">
      <c r="A168" s="80">
        <v>24</v>
      </c>
      <c r="B168" s="322" t="s">
        <v>956</v>
      </c>
      <c r="C168" s="322">
        <v>20610716</v>
      </c>
      <c r="D168" s="322">
        <v>1</v>
      </c>
      <c r="E168" s="322"/>
      <c r="F168" s="78">
        <v>17534</v>
      </c>
      <c r="G168" s="79">
        <f t="shared" ca="1" si="11"/>
        <v>77.246575342465746</v>
      </c>
      <c r="H168" s="322">
        <v>2014</v>
      </c>
      <c r="I168" s="322" t="s">
        <v>933</v>
      </c>
      <c r="J168" s="79">
        <f t="shared" si="12"/>
        <v>10</v>
      </c>
      <c r="K168" s="322" t="s">
        <v>156</v>
      </c>
      <c r="L168" s="322" t="s">
        <v>957</v>
      </c>
      <c r="M168" s="322" t="s">
        <v>899</v>
      </c>
      <c r="N168" s="316" t="s">
        <v>210</v>
      </c>
      <c r="O168" s="327" t="s">
        <v>958</v>
      </c>
      <c r="P168" s="312"/>
    </row>
    <row r="169" spans="1:17" s="306" customFormat="1" ht="39.75" customHeight="1" x14ac:dyDescent="0.2">
      <c r="A169" s="80">
        <v>25</v>
      </c>
      <c r="B169" s="322" t="s">
        <v>959</v>
      </c>
      <c r="C169" s="322">
        <v>21046765</v>
      </c>
      <c r="D169" s="322">
        <v>1</v>
      </c>
      <c r="E169" s="322"/>
      <c r="F169" s="78">
        <v>15265</v>
      </c>
      <c r="G169" s="79">
        <f t="shared" ca="1" si="11"/>
        <v>83.463013698630135</v>
      </c>
      <c r="H169" s="322">
        <v>2015</v>
      </c>
      <c r="I169" s="322" t="s">
        <v>158</v>
      </c>
      <c r="J169" s="79">
        <f t="shared" si="12"/>
        <v>9</v>
      </c>
      <c r="K169" s="322" t="s">
        <v>156</v>
      </c>
      <c r="L169" s="322" t="s">
        <v>960</v>
      </c>
      <c r="M169" s="322" t="s">
        <v>899</v>
      </c>
      <c r="N169" s="316" t="s">
        <v>210</v>
      </c>
      <c r="O169" s="328" t="s">
        <v>961</v>
      </c>
      <c r="P169" s="329"/>
    </row>
    <row r="170" spans="1:17" s="306" customFormat="1" ht="39.75" customHeight="1" x14ac:dyDescent="0.2">
      <c r="A170" s="80">
        <v>26</v>
      </c>
      <c r="B170" s="322" t="s">
        <v>962</v>
      </c>
      <c r="C170" s="322">
        <v>41480373</v>
      </c>
      <c r="D170" s="322">
        <v>1</v>
      </c>
      <c r="E170" s="322"/>
      <c r="F170" s="78">
        <v>17239</v>
      </c>
      <c r="G170" s="79">
        <f t="shared" ca="1" si="11"/>
        <v>78.054794520547944</v>
      </c>
      <c r="H170" s="322">
        <v>2015</v>
      </c>
      <c r="I170" s="322" t="s">
        <v>157</v>
      </c>
      <c r="J170" s="79">
        <f t="shared" si="12"/>
        <v>9</v>
      </c>
      <c r="K170" s="322" t="s">
        <v>156</v>
      </c>
      <c r="L170" s="322" t="s">
        <v>963</v>
      </c>
      <c r="M170" s="322" t="s">
        <v>899</v>
      </c>
      <c r="N170" s="316" t="s">
        <v>210</v>
      </c>
      <c r="O170" s="330">
        <v>3123141337</v>
      </c>
      <c r="P170" s="312"/>
    </row>
    <row r="171" spans="1:17" s="306" customFormat="1" ht="39.75" customHeight="1" x14ac:dyDescent="0.2">
      <c r="A171" s="80">
        <v>27</v>
      </c>
      <c r="B171" s="322" t="s">
        <v>964</v>
      </c>
      <c r="C171" s="322">
        <v>26435110</v>
      </c>
      <c r="D171" s="322">
        <v>1</v>
      </c>
      <c r="E171" s="322"/>
      <c r="F171" s="78">
        <v>14632</v>
      </c>
      <c r="G171" s="79">
        <f t="shared" ca="1" si="11"/>
        <v>85.197260273972603</v>
      </c>
      <c r="H171" s="322">
        <v>2017</v>
      </c>
      <c r="I171" s="322" t="s">
        <v>933</v>
      </c>
      <c r="J171" s="79">
        <f t="shared" si="12"/>
        <v>7</v>
      </c>
      <c r="K171" s="322" t="s">
        <v>156</v>
      </c>
      <c r="L171" s="322" t="s">
        <v>965</v>
      </c>
      <c r="M171" s="322" t="s">
        <v>899</v>
      </c>
      <c r="N171" s="316" t="s">
        <v>210</v>
      </c>
      <c r="O171" s="322">
        <v>3208068852</v>
      </c>
      <c r="P171" s="312"/>
    </row>
    <row r="172" spans="1:17" s="306" customFormat="1" ht="39.75" customHeight="1" x14ac:dyDescent="0.2">
      <c r="A172" s="80">
        <v>28</v>
      </c>
      <c r="B172" s="317" t="s">
        <v>966</v>
      </c>
      <c r="C172" s="317">
        <v>80239892</v>
      </c>
      <c r="D172" s="317"/>
      <c r="E172" s="317">
        <v>1</v>
      </c>
      <c r="F172" s="318">
        <v>29654</v>
      </c>
      <c r="G172" s="319">
        <f t="shared" ca="1" si="11"/>
        <v>44.041095890410958</v>
      </c>
      <c r="H172" s="317">
        <v>2010</v>
      </c>
      <c r="I172" s="317" t="s">
        <v>967</v>
      </c>
      <c r="J172" s="320">
        <f t="shared" si="12"/>
        <v>14</v>
      </c>
      <c r="K172" s="317" t="s">
        <v>156</v>
      </c>
      <c r="L172" s="317" t="s">
        <v>910</v>
      </c>
      <c r="M172" s="317" t="s">
        <v>899</v>
      </c>
      <c r="N172" s="321" t="s">
        <v>968</v>
      </c>
      <c r="O172" s="317">
        <v>3045444077</v>
      </c>
      <c r="P172" s="312"/>
    </row>
    <row r="173" spans="1:17" s="306" customFormat="1" ht="39.75" customHeight="1" x14ac:dyDescent="0.2">
      <c r="A173" s="80">
        <v>29</v>
      </c>
      <c r="B173" s="317" t="s">
        <v>159</v>
      </c>
      <c r="C173" s="317">
        <v>79906556</v>
      </c>
      <c r="D173" s="317"/>
      <c r="E173" s="317">
        <v>1</v>
      </c>
      <c r="F173" s="318">
        <v>27799</v>
      </c>
      <c r="G173" s="319">
        <f t="shared" ca="1" si="11"/>
        <v>49.123287671232873</v>
      </c>
      <c r="H173" s="317">
        <v>2021</v>
      </c>
      <c r="I173" s="317" t="s">
        <v>969</v>
      </c>
      <c r="J173" s="320">
        <f t="shared" si="12"/>
        <v>3</v>
      </c>
      <c r="K173" s="317" t="s">
        <v>909</v>
      </c>
      <c r="L173" s="317" t="s">
        <v>387</v>
      </c>
      <c r="M173" s="317" t="s">
        <v>899</v>
      </c>
      <c r="N173" s="321" t="s">
        <v>970</v>
      </c>
      <c r="O173" s="317" t="s">
        <v>971</v>
      </c>
      <c r="P173" s="312"/>
    </row>
    <row r="174" spans="1:17" s="306" customFormat="1" ht="39.75" customHeight="1" x14ac:dyDescent="0.2">
      <c r="A174" s="80">
        <v>30</v>
      </c>
      <c r="B174" s="322" t="s">
        <v>972</v>
      </c>
      <c r="C174" s="322">
        <v>39659002</v>
      </c>
      <c r="D174" s="322">
        <v>1</v>
      </c>
      <c r="E174" s="326"/>
      <c r="F174" s="78">
        <v>26567</v>
      </c>
      <c r="G174" s="79">
        <f t="shared" ca="1" si="11"/>
        <v>52.4986301369863</v>
      </c>
      <c r="H174" s="322">
        <v>2022</v>
      </c>
      <c r="I174" s="322" t="s">
        <v>157</v>
      </c>
      <c r="J174" s="79">
        <f t="shared" si="12"/>
        <v>2</v>
      </c>
      <c r="K174" s="322" t="s">
        <v>909</v>
      </c>
      <c r="L174" s="322" t="s">
        <v>953</v>
      </c>
      <c r="M174" s="322" t="s">
        <v>899</v>
      </c>
      <c r="N174" s="316" t="s">
        <v>210</v>
      </c>
      <c r="O174" s="322">
        <v>3024361584</v>
      </c>
      <c r="P174" s="312"/>
    </row>
    <row r="175" spans="1:17" s="306" customFormat="1" ht="39.75" customHeight="1" x14ac:dyDescent="0.2">
      <c r="A175" s="80">
        <v>31</v>
      </c>
      <c r="B175" s="322" t="s">
        <v>973</v>
      </c>
      <c r="C175" s="322">
        <v>19134760</v>
      </c>
      <c r="D175" s="322"/>
      <c r="E175" s="322">
        <v>1</v>
      </c>
      <c r="F175" s="78">
        <v>18474</v>
      </c>
      <c r="G175" s="79">
        <f t="shared" ca="1" si="11"/>
        <v>74.671232876712324</v>
      </c>
      <c r="H175" s="322">
        <v>2015</v>
      </c>
      <c r="I175" s="322" t="s">
        <v>158</v>
      </c>
      <c r="J175" s="79">
        <f t="shared" si="12"/>
        <v>9</v>
      </c>
      <c r="K175" s="322" t="s">
        <v>156</v>
      </c>
      <c r="L175" s="322" t="s">
        <v>974</v>
      </c>
      <c r="M175" s="322" t="s">
        <v>899</v>
      </c>
      <c r="N175" s="316" t="s">
        <v>210</v>
      </c>
      <c r="O175" s="322">
        <v>3015794508</v>
      </c>
      <c r="P175" s="312"/>
      <c r="Q175" s="307"/>
    </row>
    <row r="176" spans="1:17" s="306" customFormat="1" ht="39.75" customHeight="1" x14ac:dyDescent="0.2">
      <c r="A176" s="80">
        <v>32</v>
      </c>
      <c r="B176" s="322" t="s">
        <v>975</v>
      </c>
      <c r="C176" s="322">
        <v>41551604</v>
      </c>
      <c r="D176" s="322">
        <v>1</v>
      </c>
      <c r="E176" s="322"/>
      <c r="F176" s="78">
        <v>18551</v>
      </c>
      <c r="G176" s="79">
        <f t="shared" ca="1" si="11"/>
        <v>74.460273972602735</v>
      </c>
      <c r="H176" s="322">
        <v>2015</v>
      </c>
      <c r="I176" s="322" t="s">
        <v>158</v>
      </c>
      <c r="J176" s="79">
        <f t="shared" si="12"/>
        <v>9</v>
      </c>
      <c r="K176" s="322" t="s">
        <v>156</v>
      </c>
      <c r="L176" s="322" t="s">
        <v>976</v>
      </c>
      <c r="M176" s="322" t="s">
        <v>899</v>
      </c>
      <c r="N176" s="316" t="s">
        <v>977</v>
      </c>
      <c r="O176" s="322">
        <v>3219452190</v>
      </c>
      <c r="P176" s="312"/>
      <c r="Q176" s="307"/>
    </row>
    <row r="177" spans="1:17" s="306" customFormat="1" ht="39.75" customHeight="1" x14ac:dyDescent="0.2">
      <c r="A177" s="80">
        <v>33</v>
      </c>
      <c r="B177" s="317" t="s">
        <v>978</v>
      </c>
      <c r="C177" s="317">
        <v>51608599</v>
      </c>
      <c r="D177" s="317">
        <v>1</v>
      </c>
      <c r="E177" s="317"/>
      <c r="F177" s="318">
        <v>22192</v>
      </c>
      <c r="G177" s="319">
        <f t="shared" ca="1" si="11"/>
        <v>64.484931506849321</v>
      </c>
      <c r="H177" s="317">
        <v>2015</v>
      </c>
      <c r="I177" s="317" t="s">
        <v>979</v>
      </c>
      <c r="J177" s="320">
        <f t="shared" si="12"/>
        <v>9</v>
      </c>
      <c r="K177" s="317" t="s">
        <v>156</v>
      </c>
      <c r="L177" s="317" t="s">
        <v>980</v>
      </c>
      <c r="M177" s="317" t="s">
        <v>899</v>
      </c>
      <c r="N177" s="321" t="s">
        <v>981</v>
      </c>
      <c r="O177" s="317">
        <v>3213069703</v>
      </c>
      <c r="P177" s="312"/>
      <c r="Q177" s="307"/>
    </row>
    <row r="178" spans="1:17" s="307" customFormat="1" ht="39.75" customHeight="1" x14ac:dyDescent="0.2">
      <c r="A178" s="80">
        <v>34</v>
      </c>
      <c r="B178" s="322" t="s">
        <v>982</v>
      </c>
      <c r="C178" s="322">
        <v>1364161</v>
      </c>
      <c r="D178" s="322"/>
      <c r="E178" s="322">
        <v>1</v>
      </c>
      <c r="F178" s="78">
        <v>14858</v>
      </c>
      <c r="G178" s="79">
        <f t="shared" ca="1" si="11"/>
        <v>84.578082191780823</v>
      </c>
      <c r="H178" s="322">
        <v>2016</v>
      </c>
      <c r="I178" s="322" t="s">
        <v>983</v>
      </c>
      <c r="J178" s="79">
        <f t="shared" si="12"/>
        <v>8</v>
      </c>
      <c r="K178" s="322" t="s">
        <v>156</v>
      </c>
      <c r="L178" s="322" t="s">
        <v>984</v>
      </c>
      <c r="M178" s="322" t="s">
        <v>899</v>
      </c>
      <c r="N178" s="316" t="s">
        <v>210</v>
      </c>
      <c r="O178" s="322">
        <v>7768358</v>
      </c>
      <c r="P178" s="312"/>
    </row>
    <row r="179" spans="1:17" s="307" customFormat="1" ht="39.75" customHeight="1" x14ac:dyDescent="0.2">
      <c r="A179" s="80">
        <v>35</v>
      </c>
      <c r="B179" s="322" t="s">
        <v>985</v>
      </c>
      <c r="C179" s="322">
        <v>41331340</v>
      </c>
      <c r="D179" s="322">
        <v>1</v>
      </c>
      <c r="E179" s="322"/>
      <c r="F179" s="78">
        <v>15884</v>
      </c>
      <c r="G179" s="79">
        <f t="shared" ca="1" si="11"/>
        <v>81.767123287671239</v>
      </c>
      <c r="H179" s="322">
        <v>2011</v>
      </c>
      <c r="I179" s="322" t="s">
        <v>983</v>
      </c>
      <c r="J179" s="79">
        <f t="shared" si="12"/>
        <v>13</v>
      </c>
      <c r="K179" s="322" t="s">
        <v>156</v>
      </c>
      <c r="L179" s="322" t="s">
        <v>986</v>
      </c>
      <c r="M179" s="322" t="s">
        <v>899</v>
      </c>
      <c r="N179" s="316" t="s">
        <v>210</v>
      </c>
      <c r="O179" s="322" t="s">
        <v>987</v>
      </c>
      <c r="P179" s="312"/>
    </row>
    <row r="180" spans="1:17" s="331" customFormat="1" ht="39.75" customHeight="1" x14ac:dyDescent="0.2">
      <c r="A180" s="80">
        <v>36</v>
      </c>
      <c r="B180" s="325" t="s">
        <v>988</v>
      </c>
      <c r="C180" s="322">
        <v>30520438</v>
      </c>
      <c r="D180" s="322">
        <v>1</v>
      </c>
      <c r="E180" s="322"/>
      <c r="F180" s="323">
        <v>29506</v>
      </c>
      <c r="G180" s="79">
        <f t="shared" ca="1" si="11"/>
        <v>44.446575342465756</v>
      </c>
      <c r="H180" s="322">
        <v>2023</v>
      </c>
      <c r="I180" s="322" t="s">
        <v>157</v>
      </c>
      <c r="J180" s="79">
        <f t="shared" si="12"/>
        <v>1</v>
      </c>
      <c r="K180" s="322" t="s">
        <v>909</v>
      </c>
      <c r="L180" s="322" t="s">
        <v>989</v>
      </c>
      <c r="M180" s="325" t="s">
        <v>899</v>
      </c>
      <c r="N180" s="316" t="s">
        <v>210</v>
      </c>
      <c r="O180" s="325">
        <v>3147791916</v>
      </c>
      <c r="P180" s="312"/>
    </row>
    <row r="181" spans="1:17" s="331" customFormat="1" ht="39.75" customHeight="1" x14ac:dyDescent="0.2">
      <c r="A181" s="80">
        <v>37</v>
      </c>
      <c r="B181" s="325" t="s">
        <v>990</v>
      </c>
      <c r="C181" s="322">
        <v>19202468</v>
      </c>
      <c r="D181" s="322"/>
      <c r="E181" s="322">
        <v>1</v>
      </c>
      <c r="F181" s="323">
        <v>19473</v>
      </c>
      <c r="G181" s="79">
        <f t="shared" ca="1" si="11"/>
        <v>71.93424657534247</v>
      </c>
      <c r="H181" s="322">
        <v>2023</v>
      </c>
      <c r="I181" s="325" t="s">
        <v>991</v>
      </c>
      <c r="J181" s="79">
        <f t="shared" si="12"/>
        <v>1</v>
      </c>
      <c r="K181" s="322" t="s">
        <v>909</v>
      </c>
      <c r="L181" s="322" t="s">
        <v>992</v>
      </c>
      <c r="M181" s="325" t="s">
        <v>899</v>
      </c>
      <c r="N181" s="321" t="s">
        <v>993</v>
      </c>
      <c r="O181" s="325">
        <v>3134407971</v>
      </c>
      <c r="P181" s="312"/>
    </row>
    <row r="182" spans="1:17" s="331" customFormat="1" ht="39.75" customHeight="1" x14ac:dyDescent="0.2">
      <c r="A182" s="80">
        <v>38</v>
      </c>
      <c r="B182" s="325" t="s">
        <v>994</v>
      </c>
      <c r="C182" s="322">
        <v>52064131</v>
      </c>
      <c r="D182" s="322">
        <v>1</v>
      </c>
      <c r="E182" s="322"/>
      <c r="F182" s="332">
        <v>16039</v>
      </c>
      <c r="G182" s="79">
        <f t="shared" ca="1" si="11"/>
        <v>81.342465753424662</v>
      </c>
      <c r="H182" s="322">
        <v>2023</v>
      </c>
      <c r="I182" s="325" t="s">
        <v>155</v>
      </c>
      <c r="J182" s="79">
        <f t="shared" si="12"/>
        <v>1</v>
      </c>
      <c r="K182" s="322" t="s">
        <v>909</v>
      </c>
      <c r="L182" s="322" t="s">
        <v>995</v>
      </c>
      <c r="M182" s="325" t="s">
        <v>899</v>
      </c>
      <c r="N182" s="316" t="s">
        <v>210</v>
      </c>
      <c r="O182" s="325">
        <v>3185692567</v>
      </c>
      <c r="P182" s="312"/>
    </row>
    <row r="183" spans="1:17" s="331" customFormat="1" ht="39.75" customHeight="1" x14ac:dyDescent="0.2">
      <c r="A183" s="80">
        <v>39</v>
      </c>
      <c r="B183" s="325" t="s">
        <v>996</v>
      </c>
      <c r="C183" s="322">
        <v>19324070</v>
      </c>
      <c r="D183" s="322"/>
      <c r="E183" s="322">
        <v>1</v>
      </c>
      <c r="F183" s="332">
        <v>21307</v>
      </c>
      <c r="G183" s="79">
        <f t="shared" ca="1" si="11"/>
        <v>66.909589041095884</v>
      </c>
      <c r="H183" s="322">
        <v>2023</v>
      </c>
      <c r="I183" s="325" t="s">
        <v>983</v>
      </c>
      <c r="J183" s="79">
        <f t="shared" si="12"/>
        <v>1</v>
      </c>
      <c r="K183" s="322" t="s">
        <v>909</v>
      </c>
      <c r="L183" s="322" t="s">
        <v>997</v>
      </c>
      <c r="M183" s="325" t="s">
        <v>899</v>
      </c>
      <c r="N183" s="316" t="s">
        <v>210</v>
      </c>
      <c r="O183" s="325">
        <v>3222420986</v>
      </c>
      <c r="P183" s="312"/>
    </row>
    <row r="184" spans="1:17" s="331" customFormat="1" ht="39.75" customHeight="1" x14ac:dyDescent="0.2">
      <c r="A184" s="80">
        <v>40</v>
      </c>
      <c r="B184" s="325" t="s">
        <v>998</v>
      </c>
      <c r="C184" s="333">
        <v>41463385</v>
      </c>
      <c r="D184" s="333">
        <v>1</v>
      </c>
      <c r="E184" s="333" t="s">
        <v>427</v>
      </c>
      <c r="F184" s="334">
        <v>17617</v>
      </c>
      <c r="G184" s="79">
        <f t="shared" ca="1" si="11"/>
        <v>77.019178082191786</v>
      </c>
      <c r="H184" s="333">
        <v>2023</v>
      </c>
      <c r="I184" s="333" t="s">
        <v>155</v>
      </c>
      <c r="J184" s="79">
        <f t="shared" si="12"/>
        <v>1</v>
      </c>
      <c r="K184" s="335" t="s">
        <v>909</v>
      </c>
      <c r="L184" s="333" t="s">
        <v>999</v>
      </c>
      <c r="M184" s="325" t="s">
        <v>899</v>
      </c>
      <c r="N184" s="316" t="s">
        <v>210</v>
      </c>
      <c r="O184" s="325">
        <v>3202440100</v>
      </c>
      <c r="P184" s="312"/>
    </row>
    <row r="185" spans="1:17" s="331" customFormat="1" ht="39.75" customHeight="1" x14ac:dyDescent="0.2"/>
    <row r="186" spans="1:17" s="331" customFormat="1" ht="39.75" customHeight="1" x14ac:dyDescent="0.2"/>
    <row r="187" spans="1:17" s="331" customFormat="1" ht="39.75" customHeight="1" x14ac:dyDescent="0.2">
      <c r="B187" s="723" t="s">
        <v>884</v>
      </c>
      <c r="C187" s="723"/>
      <c r="D187" s="724" t="s">
        <v>1000</v>
      </c>
      <c r="E187" s="724"/>
      <c r="F187" s="724"/>
      <c r="G187" s="724"/>
      <c r="H187" s="724"/>
      <c r="I187" s="724"/>
      <c r="J187" s="724"/>
      <c r="K187" s="724"/>
      <c r="L187" s="724"/>
      <c r="M187" s="724"/>
      <c r="N187" s="724"/>
      <c r="O187" s="724"/>
      <c r="P187" s="724"/>
      <c r="Q187" s="724"/>
    </row>
    <row r="188" spans="1:17" s="331" customFormat="1" ht="39.75" customHeight="1" x14ac:dyDescent="0.2">
      <c r="B188" s="723" t="s">
        <v>886</v>
      </c>
      <c r="C188" s="723"/>
      <c r="D188" s="724" t="s">
        <v>1001</v>
      </c>
      <c r="E188" s="724"/>
      <c r="F188" s="724"/>
      <c r="G188" s="724"/>
      <c r="H188" s="724"/>
      <c r="I188" s="724"/>
      <c r="J188" s="724"/>
      <c r="K188" s="724"/>
      <c r="L188" s="724"/>
      <c r="M188" s="724"/>
      <c r="N188" s="724"/>
      <c r="O188" s="724"/>
      <c r="P188" s="724"/>
      <c r="Q188" s="724"/>
    </row>
    <row r="189" spans="1:17" s="331" customFormat="1" ht="39.75" customHeight="1" x14ac:dyDescent="0.2">
      <c r="B189" s="723" t="s">
        <v>888</v>
      </c>
      <c r="C189" s="723"/>
      <c r="D189" s="739" t="s">
        <v>889</v>
      </c>
      <c r="E189" s="739"/>
      <c r="F189" s="739"/>
      <c r="G189" s="739"/>
      <c r="H189" s="739"/>
      <c r="I189" s="739"/>
      <c r="J189" s="739"/>
      <c r="K189" s="739"/>
      <c r="L189" s="739"/>
      <c r="M189" s="739"/>
      <c r="N189" s="739"/>
      <c r="O189" s="739"/>
      <c r="P189" s="739"/>
      <c r="Q189" s="739"/>
    </row>
    <row r="190" spans="1:17" s="331" customFormat="1" ht="39.75" customHeight="1" x14ac:dyDescent="0.2">
      <c r="B190" s="723" t="s">
        <v>246</v>
      </c>
      <c r="C190" s="723" t="s">
        <v>93</v>
      </c>
      <c r="D190" s="723" t="s">
        <v>247</v>
      </c>
      <c r="E190" s="740" t="s">
        <v>154</v>
      </c>
      <c r="F190" s="740"/>
      <c r="G190" s="723" t="s">
        <v>248</v>
      </c>
      <c r="H190" s="723" t="s">
        <v>249</v>
      </c>
      <c r="I190" s="723" t="s">
        <v>890</v>
      </c>
      <c r="J190" s="723" t="s">
        <v>891</v>
      </c>
      <c r="K190" s="723" t="s">
        <v>892</v>
      </c>
      <c r="L190" s="723" t="s">
        <v>893</v>
      </c>
      <c r="M190" s="723" t="s">
        <v>894</v>
      </c>
      <c r="N190" s="723" t="s">
        <v>895</v>
      </c>
      <c r="O190" s="723" t="s">
        <v>198</v>
      </c>
      <c r="P190" s="723" t="s">
        <v>896</v>
      </c>
      <c r="Q190" s="723" t="s">
        <v>623</v>
      </c>
    </row>
    <row r="191" spans="1:17" s="331" customFormat="1" ht="39.75" customHeight="1" x14ac:dyDescent="0.2">
      <c r="B191" s="723"/>
      <c r="C191" s="723"/>
      <c r="D191" s="723"/>
      <c r="E191" s="336" t="s">
        <v>260</v>
      </c>
      <c r="F191" s="337" t="s">
        <v>261</v>
      </c>
      <c r="G191" s="723"/>
      <c r="H191" s="723"/>
      <c r="I191" s="723"/>
      <c r="J191" s="723"/>
      <c r="K191" s="723"/>
      <c r="L191" s="723"/>
      <c r="M191" s="723"/>
      <c r="N191" s="723"/>
      <c r="O191" s="723"/>
      <c r="P191" s="723"/>
      <c r="Q191" s="723"/>
    </row>
    <row r="192" spans="1:17" s="331" customFormat="1" ht="39.75" customHeight="1" x14ac:dyDescent="0.2">
      <c r="B192" s="338">
        <v>1</v>
      </c>
      <c r="C192" s="338" t="s">
        <v>1002</v>
      </c>
      <c r="D192" s="338">
        <v>41606979</v>
      </c>
      <c r="E192" s="338">
        <v>1</v>
      </c>
      <c r="F192" s="338"/>
      <c r="G192" s="339">
        <v>19211</v>
      </c>
      <c r="H192" s="66">
        <f t="shared" ref="H192" ca="1" si="13">(TODAY()-G192)/365</f>
        <v>72.652054794520552</v>
      </c>
      <c r="I192" s="338">
        <v>2024</v>
      </c>
      <c r="J192" s="338" t="s">
        <v>155</v>
      </c>
      <c r="K192" s="338">
        <v>0</v>
      </c>
      <c r="L192" s="338" t="s">
        <v>909</v>
      </c>
      <c r="M192" s="338" t="s">
        <v>1003</v>
      </c>
      <c r="N192" s="338" t="s">
        <v>1004</v>
      </c>
      <c r="O192" s="338" t="s">
        <v>299</v>
      </c>
      <c r="P192" s="338">
        <v>3229580087</v>
      </c>
      <c r="Q192" s="340"/>
    </row>
    <row r="193" spans="2:17" s="331" customFormat="1" ht="39.75" customHeight="1" x14ac:dyDescent="0.2">
      <c r="B193" s="338">
        <v>2</v>
      </c>
      <c r="C193" s="341" t="s">
        <v>1005</v>
      </c>
      <c r="D193" s="342">
        <v>17129915</v>
      </c>
      <c r="E193" s="343"/>
      <c r="F193" s="341">
        <v>1</v>
      </c>
      <c r="G193" s="344">
        <v>16304</v>
      </c>
      <c r="H193" s="345">
        <f ca="1">(TODAY()-G193)/365</f>
        <v>80.61643835616438</v>
      </c>
      <c r="I193" s="341">
        <v>2004</v>
      </c>
      <c r="J193" s="341" t="s">
        <v>1006</v>
      </c>
      <c r="K193" s="341">
        <f>(2024-I193)</f>
        <v>20</v>
      </c>
      <c r="L193" s="341" t="s">
        <v>909</v>
      </c>
      <c r="M193" s="341" t="s">
        <v>412</v>
      </c>
      <c r="N193" s="342" t="s">
        <v>1007</v>
      </c>
      <c r="O193" s="341" t="s">
        <v>299</v>
      </c>
      <c r="P193" s="341">
        <v>3102090226</v>
      </c>
      <c r="Q193" s="346"/>
    </row>
    <row r="194" spans="2:17" s="331" customFormat="1" ht="39.75" customHeight="1" x14ac:dyDescent="0.25">
      <c r="B194" s="338">
        <v>3</v>
      </c>
      <c r="C194" s="341" t="s">
        <v>1008</v>
      </c>
      <c r="D194" s="341">
        <v>52319209</v>
      </c>
      <c r="E194" s="341">
        <v>1</v>
      </c>
      <c r="F194" s="341" t="s">
        <v>427</v>
      </c>
      <c r="G194" s="346">
        <v>27134</v>
      </c>
      <c r="H194" s="345">
        <f ca="1">(TODAY()-G194)/365</f>
        <v>50.945205479452056</v>
      </c>
      <c r="I194" s="341">
        <v>2004</v>
      </c>
      <c r="J194" s="341" t="s">
        <v>1009</v>
      </c>
      <c r="K194" s="341">
        <f t="shared" ref="K194:K221" si="14">(2024-I194)</f>
        <v>20</v>
      </c>
      <c r="L194" s="341" t="s">
        <v>909</v>
      </c>
      <c r="M194" s="347" t="s">
        <v>340</v>
      </c>
      <c r="N194" s="341" t="s">
        <v>899</v>
      </c>
      <c r="O194" s="348" t="s">
        <v>1010</v>
      </c>
      <c r="P194" s="341">
        <v>3185686447</v>
      </c>
      <c r="Q194" s="346"/>
    </row>
    <row r="195" spans="2:17" s="331" customFormat="1" ht="39.75" customHeight="1" x14ac:dyDescent="0.2">
      <c r="B195" s="338">
        <v>4</v>
      </c>
      <c r="C195" s="338" t="s">
        <v>1011</v>
      </c>
      <c r="D195" s="338">
        <v>2938974</v>
      </c>
      <c r="E195" s="338" t="s">
        <v>427</v>
      </c>
      <c r="F195" s="338">
        <v>1</v>
      </c>
      <c r="G195" s="323">
        <v>14465</v>
      </c>
      <c r="H195" s="66">
        <f t="shared" ref="H195:H226" ca="1" si="15">(TODAY()-G195)/365</f>
        <v>85.654794520547952</v>
      </c>
      <c r="I195" s="338">
        <v>2007</v>
      </c>
      <c r="J195" s="338" t="s">
        <v>1012</v>
      </c>
      <c r="K195" s="338">
        <f t="shared" si="14"/>
        <v>17</v>
      </c>
      <c r="L195" s="338" t="s">
        <v>909</v>
      </c>
      <c r="M195" s="338" t="s">
        <v>1013</v>
      </c>
      <c r="N195" s="338" t="s">
        <v>899</v>
      </c>
      <c r="O195" s="338" t="s">
        <v>299</v>
      </c>
      <c r="P195" s="338" t="s">
        <v>1014</v>
      </c>
      <c r="Q195" s="338"/>
    </row>
    <row r="196" spans="2:17" s="331" customFormat="1" ht="39.75" customHeight="1" x14ac:dyDescent="0.2">
      <c r="B196" s="338">
        <v>5</v>
      </c>
      <c r="C196" s="338" t="s">
        <v>1015</v>
      </c>
      <c r="D196" s="338">
        <v>2972571</v>
      </c>
      <c r="E196" s="338" t="s">
        <v>427</v>
      </c>
      <c r="F196" s="338">
        <v>1</v>
      </c>
      <c r="G196" s="323">
        <v>14360</v>
      </c>
      <c r="H196" s="66">
        <f t="shared" ca="1" si="15"/>
        <v>85.942465753424656</v>
      </c>
      <c r="I196" s="338">
        <v>2009</v>
      </c>
      <c r="J196" s="338" t="s">
        <v>1012</v>
      </c>
      <c r="K196" s="338">
        <f t="shared" si="14"/>
        <v>15</v>
      </c>
      <c r="L196" s="338" t="s">
        <v>909</v>
      </c>
      <c r="M196" s="338" t="s">
        <v>1016</v>
      </c>
      <c r="N196" s="338" t="s">
        <v>899</v>
      </c>
      <c r="O196" s="338" t="s">
        <v>299</v>
      </c>
      <c r="P196" s="349" t="s">
        <v>1017</v>
      </c>
      <c r="Q196" s="338"/>
    </row>
    <row r="197" spans="2:17" s="331" customFormat="1" ht="39.75" customHeight="1" x14ac:dyDescent="0.2">
      <c r="B197" s="338">
        <v>6</v>
      </c>
      <c r="C197" s="338" t="s">
        <v>1018</v>
      </c>
      <c r="D197" s="338">
        <v>51563868</v>
      </c>
      <c r="E197" s="338">
        <v>1</v>
      </c>
      <c r="F197" s="338" t="s">
        <v>427</v>
      </c>
      <c r="G197" s="323">
        <v>22170</v>
      </c>
      <c r="H197" s="66">
        <f t="shared" ca="1" si="15"/>
        <v>64.545205479452051</v>
      </c>
      <c r="I197" s="338">
        <v>2019</v>
      </c>
      <c r="J197" s="338" t="s">
        <v>1019</v>
      </c>
      <c r="K197" s="338">
        <f t="shared" si="14"/>
        <v>5</v>
      </c>
      <c r="L197" s="338" t="s">
        <v>909</v>
      </c>
      <c r="M197" s="338" t="s">
        <v>1020</v>
      </c>
      <c r="N197" s="338" t="s">
        <v>1004</v>
      </c>
      <c r="O197" s="338" t="s">
        <v>299</v>
      </c>
      <c r="P197" s="338">
        <v>3118348497</v>
      </c>
      <c r="Q197" s="338"/>
    </row>
    <row r="198" spans="2:17" s="331" customFormat="1" ht="39.75" customHeight="1" x14ac:dyDescent="0.2">
      <c r="B198" s="338">
        <v>7</v>
      </c>
      <c r="C198" s="341" t="s">
        <v>1021</v>
      </c>
      <c r="D198" s="341">
        <v>39662727</v>
      </c>
      <c r="E198" s="341">
        <v>1</v>
      </c>
      <c r="F198" s="350" t="s">
        <v>427</v>
      </c>
      <c r="G198" s="346">
        <v>23811</v>
      </c>
      <c r="H198" s="345">
        <f t="shared" ca="1" si="15"/>
        <v>60.049315068493151</v>
      </c>
      <c r="I198" s="341">
        <v>2020</v>
      </c>
      <c r="J198" s="341" t="s">
        <v>161</v>
      </c>
      <c r="K198" s="341">
        <f>(2024-I198)</f>
        <v>4</v>
      </c>
      <c r="L198" s="341" t="s">
        <v>909</v>
      </c>
      <c r="M198" s="341" t="s">
        <v>1022</v>
      </c>
      <c r="N198" s="341" t="s">
        <v>1023</v>
      </c>
      <c r="O198" s="351" t="s">
        <v>1024</v>
      </c>
      <c r="P198" s="341">
        <v>3124292218</v>
      </c>
      <c r="Q198" s="341"/>
    </row>
    <row r="199" spans="2:17" s="331" customFormat="1" ht="39.75" customHeight="1" x14ac:dyDescent="0.2">
      <c r="B199" s="338">
        <v>8</v>
      </c>
      <c r="C199" s="338" t="s">
        <v>1025</v>
      </c>
      <c r="D199" s="338">
        <v>31297152</v>
      </c>
      <c r="E199" s="338">
        <v>1</v>
      </c>
      <c r="F199" s="352" t="s">
        <v>427</v>
      </c>
      <c r="G199" s="323">
        <v>20962</v>
      </c>
      <c r="H199" s="66">
        <f t="shared" ca="1" si="15"/>
        <v>67.854794520547941</v>
      </c>
      <c r="I199" s="338">
        <v>2019</v>
      </c>
      <c r="J199" s="338" t="s">
        <v>1026</v>
      </c>
      <c r="K199" s="338">
        <f t="shared" si="14"/>
        <v>5</v>
      </c>
      <c r="L199" s="338" t="s">
        <v>909</v>
      </c>
      <c r="M199" s="338" t="s">
        <v>1027</v>
      </c>
      <c r="N199" s="338" t="s">
        <v>899</v>
      </c>
      <c r="O199" s="338" t="s">
        <v>299</v>
      </c>
      <c r="P199" s="338">
        <v>3103387150</v>
      </c>
      <c r="Q199" s="338"/>
    </row>
    <row r="200" spans="2:17" s="331" customFormat="1" ht="39.75" customHeight="1" x14ac:dyDescent="0.2">
      <c r="B200" s="338">
        <v>9</v>
      </c>
      <c r="C200" s="338" t="s">
        <v>1028</v>
      </c>
      <c r="D200" s="338">
        <v>39631130</v>
      </c>
      <c r="E200" s="338">
        <v>1</v>
      </c>
      <c r="F200" s="352" t="s">
        <v>427</v>
      </c>
      <c r="G200" s="323">
        <v>20331</v>
      </c>
      <c r="H200" s="66">
        <f t="shared" ca="1" si="15"/>
        <v>69.583561643835623</v>
      </c>
      <c r="I200" s="338">
        <v>2021</v>
      </c>
      <c r="J200" s="338" t="s">
        <v>1019</v>
      </c>
      <c r="K200" s="338">
        <f t="shared" si="14"/>
        <v>3</v>
      </c>
      <c r="L200" s="338" t="s">
        <v>909</v>
      </c>
      <c r="M200" s="338" t="s">
        <v>1029</v>
      </c>
      <c r="N200" s="338" t="s">
        <v>899</v>
      </c>
      <c r="O200" s="338" t="s">
        <v>299</v>
      </c>
      <c r="P200" s="338">
        <v>3054085292</v>
      </c>
      <c r="Q200" s="338"/>
    </row>
    <row r="201" spans="2:17" s="331" customFormat="1" ht="39.75" customHeight="1" x14ac:dyDescent="0.2">
      <c r="B201" s="338">
        <v>10</v>
      </c>
      <c r="C201" s="338" t="s">
        <v>919</v>
      </c>
      <c r="D201" s="338">
        <v>52091650</v>
      </c>
      <c r="E201" s="338">
        <v>1</v>
      </c>
      <c r="F201" s="352" t="s">
        <v>427</v>
      </c>
      <c r="G201" s="323">
        <v>24440</v>
      </c>
      <c r="H201" s="66">
        <f t="shared" ca="1" si="15"/>
        <v>58.326027397260276</v>
      </c>
      <c r="I201" s="338">
        <v>2022</v>
      </c>
      <c r="J201" s="338" t="s">
        <v>1019</v>
      </c>
      <c r="K201" s="338">
        <f t="shared" si="14"/>
        <v>2</v>
      </c>
      <c r="L201" s="338" t="s">
        <v>909</v>
      </c>
      <c r="M201" s="338" t="s">
        <v>1030</v>
      </c>
      <c r="N201" s="338" t="s">
        <v>899</v>
      </c>
      <c r="O201" s="338" t="s">
        <v>299</v>
      </c>
      <c r="P201" s="338">
        <v>3115945528</v>
      </c>
      <c r="Q201" s="338"/>
    </row>
    <row r="202" spans="2:17" s="331" customFormat="1" ht="39.75" customHeight="1" x14ac:dyDescent="0.2">
      <c r="B202" s="338">
        <v>11</v>
      </c>
      <c r="C202" s="338" t="s">
        <v>1031</v>
      </c>
      <c r="D202" s="338">
        <v>41424380</v>
      </c>
      <c r="E202" s="338">
        <v>1</v>
      </c>
      <c r="F202" s="352" t="s">
        <v>427</v>
      </c>
      <c r="G202" s="323">
        <v>17828</v>
      </c>
      <c r="H202" s="66">
        <f t="shared" ca="1" si="15"/>
        <v>76.441095890410963</v>
      </c>
      <c r="I202" s="338">
        <v>2022</v>
      </c>
      <c r="J202" s="338" t="s">
        <v>1019</v>
      </c>
      <c r="K202" s="338">
        <f t="shared" si="14"/>
        <v>2</v>
      </c>
      <c r="L202" s="338" t="s">
        <v>909</v>
      </c>
      <c r="M202" s="338" t="s">
        <v>1032</v>
      </c>
      <c r="N202" s="338" t="s">
        <v>899</v>
      </c>
      <c r="O202" s="338" t="s">
        <v>299</v>
      </c>
      <c r="P202" s="338">
        <v>3208383073</v>
      </c>
      <c r="Q202" s="338"/>
    </row>
    <row r="203" spans="2:17" s="331" customFormat="1" ht="39.75" customHeight="1" x14ac:dyDescent="0.2">
      <c r="B203" s="338">
        <v>12</v>
      </c>
      <c r="C203" s="338" t="s">
        <v>1033</v>
      </c>
      <c r="D203" s="338">
        <v>41494745</v>
      </c>
      <c r="E203" s="353">
        <v>1</v>
      </c>
      <c r="F203" s="352" t="s">
        <v>427</v>
      </c>
      <c r="G203" s="323">
        <v>18188</v>
      </c>
      <c r="H203" s="66">
        <f t="shared" ca="1" si="15"/>
        <v>75.454794520547949</v>
      </c>
      <c r="I203" s="338">
        <v>2020</v>
      </c>
      <c r="J203" s="338" t="s">
        <v>155</v>
      </c>
      <c r="K203" s="338">
        <f t="shared" si="14"/>
        <v>4</v>
      </c>
      <c r="L203" s="338" t="s">
        <v>909</v>
      </c>
      <c r="M203" s="338" t="s">
        <v>1034</v>
      </c>
      <c r="N203" s="338" t="s">
        <v>899</v>
      </c>
      <c r="O203" s="338" t="s">
        <v>299</v>
      </c>
      <c r="P203" s="338">
        <v>3144069876</v>
      </c>
      <c r="Q203" s="338"/>
    </row>
    <row r="204" spans="2:17" s="331" customFormat="1" ht="39.75" customHeight="1" x14ac:dyDescent="0.2">
      <c r="B204" s="338">
        <v>13</v>
      </c>
      <c r="C204" s="338" t="s">
        <v>1035</v>
      </c>
      <c r="D204" s="338">
        <v>41913016</v>
      </c>
      <c r="E204" s="353">
        <v>1</v>
      </c>
      <c r="F204" s="352" t="s">
        <v>427</v>
      </c>
      <c r="G204" s="323">
        <v>24363</v>
      </c>
      <c r="H204" s="66">
        <f t="shared" ca="1" si="15"/>
        <v>58.536986301369865</v>
      </c>
      <c r="I204" s="338">
        <v>2013</v>
      </c>
      <c r="J204" s="338" t="s">
        <v>1012</v>
      </c>
      <c r="K204" s="338">
        <f t="shared" si="14"/>
        <v>11</v>
      </c>
      <c r="L204" s="338" t="s">
        <v>909</v>
      </c>
      <c r="M204" s="338" t="s">
        <v>794</v>
      </c>
      <c r="N204" s="338" t="s">
        <v>899</v>
      </c>
      <c r="O204" s="338" t="s">
        <v>299</v>
      </c>
      <c r="P204" s="338">
        <v>3124590432</v>
      </c>
      <c r="Q204" s="338"/>
    </row>
    <row r="205" spans="2:17" s="331" customFormat="1" ht="39.75" customHeight="1" x14ac:dyDescent="0.2">
      <c r="B205" s="338">
        <v>14</v>
      </c>
      <c r="C205" s="338" t="s">
        <v>1036</v>
      </c>
      <c r="D205" s="338">
        <v>41721449</v>
      </c>
      <c r="E205" s="353">
        <v>1</v>
      </c>
      <c r="F205" s="352" t="s">
        <v>427</v>
      </c>
      <c r="G205" s="323">
        <v>19471</v>
      </c>
      <c r="H205" s="82">
        <f t="shared" ca="1" si="15"/>
        <v>71.939726027397256</v>
      </c>
      <c r="I205" s="338">
        <v>2020</v>
      </c>
      <c r="J205" s="338" t="s">
        <v>1012</v>
      </c>
      <c r="K205" s="338">
        <f t="shared" si="14"/>
        <v>4</v>
      </c>
      <c r="L205" s="338" t="s">
        <v>909</v>
      </c>
      <c r="M205" s="338" t="s">
        <v>1037</v>
      </c>
      <c r="N205" s="338" t="s">
        <v>899</v>
      </c>
      <c r="O205" s="338" t="s">
        <v>1038</v>
      </c>
      <c r="P205" s="338">
        <v>3143445784</v>
      </c>
      <c r="Q205" s="338"/>
    </row>
    <row r="206" spans="2:17" s="331" customFormat="1" ht="39.75" customHeight="1" x14ac:dyDescent="0.25">
      <c r="B206" s="338">
        <v>15</v>
      </c>
      <c r="C206" s="338" t="s">
        <v>1039</v>
      </c>
      <c r="D206" s="338">
        <v>7450737</v>
      </c>
      <c r="E206" s="353" t="s">
        <v>427</v>
      </c>
      <c r="F206" s="338">
        <v>1</v>
      </c>
      <c r="G206" s="323">
        <v>17050</v>
      </c>
      <c r="H206" s="66">
        <f t="shared" ca="1" si="15"/>
        <v>78.572602739726022</v>
      </c>
      <c r="I206" s="338">
        <v>2021</v>
      </c>
      <c r="J206" s="338" t="s">
        <v>160</v>
      </c>
      <c r="K206" s="338">
        <f t="shared" si="14"/>
        <v>3</v>
      </c>
      <c r="L206" s="338" t="s">
        <v>909</v>
      </c>
      <c r="M206" s="338" t="s">
        <v>1040</v>
      </c>
      <c r="N206" s="338" t="s">
        <v>899</v>
      </c>
      <c r="O206" s="354" t="s">
        <v>1041</v>
      </c>
      <c r="P206" s="338">
        <v>3209421022</v>
      </c>
      <c r="Q206" s="338"/>
    </row>
    <row r="207" spans="2:17" s="331" customFormat="1" ht="39.75" customHeight="1" x14ac:dyDescent="0.2">
      <c r="B207" s="338">
        <v>16</v>
      </c>
      <c r="C207" s="338" t="s">
        <v>1042</v>
      </c>
      <c r="D207" s="338">
        <v>41330873</v>
      </c>
      <c r="E207" s="338">
        <v>1</v>
      </c>
      <c r="F207" s="352" t="s">
        <v>427</v>
      </c>
      <c r="G207" s="323">
        <v>15764</v>
      </c>
      <c r="H207" s="66">
        <f t="shared" ca="1" si="15"/>
        <v>82.095890410958901</v>
      </c>
      <c r="I207" s="338">
        <v>2022</v>
      </c>
      <c r="J207" s="338" t="s">
        <v>1012</v>
      </c>
      <c r="K207" s="338">
        <f t="shared" si="14"/>
        <v>2</v>
      </c>
      <c r="L207" s="338" t="s">
        <v>909</v>
      </c>
      <c r="M207" s="338" t="s">
        <v>1043</v>
      </c>
      <c r="N207" s="338" t="s">
        <v>899</v>
      </c>
      <c r="O207" s="338" t="s">
        <v>299</v>
      </c>
      <c r="P207" s="338">
        <v>3232912686</v>
      </c>
      <c r="Q207" s="338"/>
    </row>
    <row r="208" spans="2:17" s="331" customFormat="1" ht="39.75" customHeight="1" x14ac:dyDescent="0.25">
      <c r="B208" s="338">
        <v>17</v>
      </c>
      <c r="C208" s="338" t="s">
        <v>1044</v>
      </c>
      <c r="D208" s="338">
        <v>20773959</v>
      </c>
      <c r="E208" s="338">
        <v>1</v>
      </c>
      <c r="F208" s="352" t="s">
        <v>427</v>
      </c>
      <c r="G208" s="323">
        <v>21083</v>
      </c>
      <c r="H208" s="66">
        <f t="shared" ca="1" si="15"/>
        <v>67.523287671232879</v>
      </c>
      <c r="I208" s="338">
        <v>2022</v>
      </c>
      <c r="J208" s="338" t="s">
        <v>1012</v>
      </c>
      <c r="K208" s="338">
        <f t="shared" si="14"/>
        <v>2</v>
      </c>
      <c r="L208" s="338" t="s">
        <v>909</v>
      </c>
      <c r="M208" s="338" t="s">
        <v>1045</v>
      </c>
      <c r="N208" s="338" t="s">
        <v>899</v>
      </c>
      <c r="O208" s="354" t="s">
        <v>1046</v>
      </c>
      <c r="P208" s="338">
        <v>3208002082</v>
      </c>
      <c r="Q208" s="338"/>
    </row>
    <row r="209" spans="2:17" s="331" customFormat="1" ht="39.75" customHeight="1" x14ac:dyDescent="0.25">
      <c r="B209" s="338">
        <v>18</v>
      </c>
      <c r="C209" s="338" t="s">
        <v>1047</v>
      </c>
      <c r="D209" s="338">
        <v>41728890</v>
      </c>
      <c r="E209" s="338">
        <v>1</v>
      </c>
      <c r="F209" s="352" t="s">
        <v>427</v>
      </c>
      <c r="G209" s="323">
        <v>21144</v>
      </c>
      <c r="H209" s="66">
        <f t="shared" ca="1" si="15"/>
        <v>67.356164383561648</v>
      </c>
      <c r="I209" s="338">
        <v>2013</v>
      </c>
      <c r="J209" s="338" t="s">
        <v>1048</v>
      </c>
      <c r="K209" s="338">
        <f t="shared" si="14"/>
        <v>11</v>
      </c>
      <c r="L209" s="338" t="s">
        <v>909</v>
      </c>
      <c r="M209" s="338" t="s">
        <v>1049</v>
      </c>
      <c r="N209" s="338" t="s">
        <v>899</v>
      </c>
      <c r="O209" s="354" t="s">
        <v>1050</v>
      </c>
      <c r="P209" s="338" t="s">
        <v>1051</v>
      </c>
      <c r="Q209" s="338"/>
    </row>
    <row r="210" spans="2:17" s="331" customFormat="1" ht="39.75" customHeight="1" x14ac:dyDescent="0.25">
      <c r="B210" s="338">
        <v>19</v>
      </c>
      <c r="C210" s="338" t="s">
        <v>1052</v>
      </c>
      <c r="D210" s="338">
        <v>39635522</v>
      </c>
      <c r="E210" s="338">
        <v>1</v>
      </c>
      <c r="F210" s="352" t="s">
        <v>427</v>
      </c>
      <c r="G210" s="323">
        <v>22823</v>
      </c>
      <c r="H210" s="82">
        <f t="shared" ca="1" si="15"/>
        <v>62.756164383561647</v>
      </c>
      <c r="I210" s="338">
        <v>2014</v>
      </c>
      <c r="J210" s="338" t="s">
        <v>1053</v>
      </c>
      <c r="K210" s="338">
        <f t="shared" si="14"/>
        <v>10</v>
      </c>
      <c r="L210" s="338" t="s">
        <v>909</v>
      </c>
      <c r="M210" s="338" t="s">
        <v>1054</v>
      </c>
      <c r="N210" s="338" t="s">
        <v>899</v>
      </c>
      <c r="O210" s="355" t="s">
        <v>1055</v>
      </c>
      <c r="P210" s="338" t="s">
        <v>1056</v>
      </c>
      <c r="Q210" s="338"/>
    </row>
    <row r="211" spans="2:17" s="331" customFormat="1" ht="39.75" customHeight="1" x14ac:dyDescent="0.2">
      <c r="B211" s="338">
        <v>20</v>
      </c>
      <c r="C211" s="338" t="s">
        <v>1057</v>
      </c>
      <c r="D211" s="338">
        <v>28861881</v>
      </c>
      <c r="E211" s="338">
        <v>1</v>
      </c>
      <c r="F211" s="352" t="s">
        <v>427</v>
      </c>
      <c r="G211" s="323">
        <v>15595</v>
      </c>
      <c r="H211" s="66">
        <f t="shared" ca="1" si="15"/>
        <v>82.558904109589037</v>
      </c>
      <c r="I211" s="338">
        <v>2019</v>
      </c>
      <c r="J211" s="338" t="s">
        <v>1058</v>
      </c>
      <c r="K211" s="338">
        <f t="shared" si="14"/>
        <v>5</v>
      </c>
      <c r="L211" s="338" t="s">
        <v>909</v>
      </c>
      <c r="M211" s="338" t="s">
        <v>1059</v>
      </c>
      <c r="N211" s="338" t="s">
        <v>1004</v>
      </c>
      <c r="O211" s="338" t="s">
        <v>299</v>
      </c>
      <c r="P211" s="338" t="s">
        <v>1060</v>
      </c>
      <c r="Q211" s="338"/>
    </row>
    <row r="212" spans="2:17" s="331" customFormat="1" ht="39.75" customHeight="1" x14ac:dyDescent="0.2">
      <c r="B212" s="338">
        <v>21</v>
      </c>
      <c r="C212" s="338" t="s">
        <v>1061</v>
      </c>
      <c r="D212" s="338">
        <v>10234535</v>
      </c>
      <c r="E212" s="353" t="s">
        <v>427</v>
      </c>
      <c r="F212" s="338">
        <v>1</v>
      </c>
      <c r="G212" s="323">
        <v>20818</v>
      </c>
      <c r="H212" s="66">
        <f t="shared" ca="1" si="15"/>
        <v>68.249315068493146</v>
      </c>
      <c r="I212" s="338">
        <v>2020</v>
      </c>
      <c r="J212" s="338" t="s">
        <v>1062</v>
      </c>
      <c r="K212" s="338">
        <f t="shared" si="14"/>
        <v>4</v>
      </c>
      <c r="L212" s="338" t="s">
        <v>909</v>
      </c>
      <c r="M212" s="338" t="s">
        <v>1063</v>
      </c>
      <c r="N212" s="338" t="s">
        <v>1023</v>
      </c>
      <c r="O212" s="338" t="s">
        <v>299</v>
      </c>
      <c r="P212" s="338" t="s">
        <v>1064</v>
      </c>
      <c r="Q212" s="338"/>
    </row>
    <row r="213" spans="2:17" s="331" customFormat="1" ht="39.75" customHeight="1" x14ac:dyDescent="0.2">
      <c r="B213" s="338">
        <v>22</v>
      </c>
      <c r="C213" s="338" t="s">
        <v>1065</v>
      </c>
      <c r="D213" s="338">
        <v>41344778</v>
      </c>
      <c r="E213" s="338">
        <v>1</v>
      </c>
      <c r="F213" s="352" t="s">
        <v>427</v>
      </c>
      <c r="G213" s="323">
        <v>14947</v>
      </c>
      <c r="H213" s="66">
        <f t="shared" ca="1" si="15"/>
        <v>84.334246575342462</v>
      </c>
      <c r="I213" s="338">
        <v>2020</v>
      </c>
      <c r="J213" s="338" t="s">
        <v>1012</v>
      </c>
      <c r="K213" s="338">
        <f t="shared" si="14"/>
        <v>4</v>
      </c>
      <c r="L213" s="338" t="s">
        <v>909</v>
      </c>
      <c r="M213" s="338" t="s">
        <v>1066</v>
      </c>
      <c r="N213" s="338" t="s">
        <v>899</v>
      </c>
      <c r="O213" s="338" t="s">
        <v>299</v>
      </c>
      <c r="P213" s="338">
        <v>5737535</v>
      </c>
      <c r="Q213" s="338"/>
    </row>
    <row r="214" spans="2:17" s="331" customFormat="1" ht="39.75" customHeight="1" x14ac:dyDescent="0.2">
      <c r="B214" s="338">
        <v>23</v>
      </c>
      <c r="C214" s="338" t="s">
        <v>1067</v>
      </c>
      <c r="D214" s="338">
        <v>27973526</v>
      </c>
      <c r="E214" s="338">
        <v>1</v>
      </c>
      <c r="F214" s="352" t="s">
        <v>427</v>
      </c>
      <c r="G214" s="323">
        <v>14028</v>
      </c>
      <c r="H214" s="66">
        <f t="shared" ca="1" si="15"/>
        <v>86.852054794520555</v>
      </c>
      <c r="I214" s="338">
        <v>2007</v>
      </c>
      <c r="J214" s="338" t="s">
        <v>1012</v>
      </c>
      <c r="K214" s="338">
        <f t="shared" si="14"/>
        <v>17</v>
      </c>
      <c r="L214" s="338" t="s">
        <v>909</v>
      </c>
      <c r="M214" s="338" t="s">
        <v>794</v>
      </c>
      <c r="N214" s="338" t="s">
        <v>899</v>
      </c>
      <c r="O214" s="338" t="s">
        <v>299</v>
      </c>
      <c r="P214" s="338" t="s">
        <v>1068</v>
      </c>
      <c r="Q214" s="338"/>
    </row>
    <row r="215" spans="2:17" s="331" customFormat="1" ht="39.75" customHeight="1" x14ac:dyDescent="0.2">
      <c r="B215" s="338">
        <v>24</v>
      </c>
      <c r="C215" s="338" t="s">
        <v>1069</v>
      </c>
      <c r="D215" s="338">
        <v>41679340</v>
      </c>
      <c r="E215" s="338">
        <v>1</v>
      </c>
      <c r="F215" s="352" t="s">
        <v>427</v>
      </c>
      <c r="G215" s="323">
        <v>20079</v>
      </c>
      <c r="H215" s="66">
        <f t="shared" ca="1" si="15"/>
        <v>70.273972602739732</v>
      </c>
      <c r="I215" s="338">
        <v>2022</v>
      </c>
      <c r="J215" s="338" t="s">
        <v>1012</v>
      </c>
      <c r="K215" s="338">
        <f t="shared" si="14"/>
        <v>2</v>
      </c>
      <c r="L215" s="338" t="s">
        <v>909</v>
      </c>
      <c r="M215" s="338" t="s">
        <v>1070</v>
      </c>
      <c r="N215" s="338" t="s">
        <v>899</v>
      </c>
      <c r="O215" s="338" t="s">
        <v>299</v>
      </c>
      <c r="P215" s="338">
        <v>3143866616</v>
      </c>
      <c r="Q215" s="338"/>
    </row>
    <row r="216" spans="2:17" s="331" customFormat="1" ht="39.75" customHeight="1" x14ac:dyDescent="0.2">
      <c r="B216" s="338">
        <v>25</v>
      </c>
      <c r="C216" s="338" t="s">
        <v>1071</v>
      </c>
      <c r="D216" s="338">
        <v>20341471</v>
      </c>
      <c r="E216" s="338">
        <v>1</v>
      </c>
      <c r="F216" s="352" t="s">
        <v>427</v>
      </c>
      <c r="G216" s="323">
        <v>15160</v>
      </c>
      <c r="H216" s="66">
        <f t="shared" ca="1" si="15"/>
        <v>83.750684931506854</v>
      </c>
      <c r="I216" s="338">
        <v>2015</v>
      </c>
      <c r="J216" s="338" t="s">
        <v>1012</v>
      </c>
      <c r="K216" s="338">
        <f t="shared" si="14"/>
        <v>9</v>
      </c>
      <c r="L216" s="338" t="s">
        <v>909</v>
      </c>
      <c r="M216" s="338" t="s">
        <v>1072</v>
      </c>
      <c r="N216" s="338" t="s">
        <v>899</v>
      </c>
      <c r="O216" s="338" t="s">
        <v>299</v>
      </c>
      <c r="P216" s="338" t="s">
        <v>1073</v>
      </c>
      <c r="Q216" s="338"/>
    </row>
    <row r="217" spans="2:17" s="331" customFormat="1" ht="39.75" customHeight="1" x14ac:dyDescent="0.25">
      <c r="B217" s="338">
        <v>26</v>
      </c>
      <c r="C217" s="341" t="s">
        <v>1074</v>
      </c>
      <c r="D217" s="341">
        <v>39696281</v>
      </c>
      <c r="E217" s="341">
        <v>1</v>
      </c>
      <c r="F217" s="350" t="s">
        <v>427</v>
      </c>
      <c r="G217" s="346">
        <v>21815</v>
      </c>
      <c r="H217" s="345">
        <f t="shared" ca="1" si="15"/>
        <v>65.517808219178079</v>
      </c>
      <c r="I217" s="341">
        <v>2020</v>
      </c>
      <c r="J217" s="341" t="s">
        <v>1075</v>
      </c>
      <c r="K217" s="341">
        <f t="shared" si="14"/>
        <v>4</v>
      </c>
      <c r="L217" s="341" t="s">
        <v>909</v>
      </c>
      <c r="M217" s="341" t="s">
        <v>1076</v>
      </c>
      <c r="N217" s="341" t="s">
        <v>899</v>
      </c>
      <c r="O217" s="348" t="s">
        <v>1077</v>
      </c>
      <c r="P217" s="341">
        <v>3123087331</v>
      </c>
      <c r="Q217" s="341"/>
    </row>
    <row r="218" spans="2:17" s="331" customFormat="1" ht="39.75" customHeight="1" x14ac:dyDescent="0.25">
      <c r="B218" s="338">
        <v>27</v>
      </c>
      <c r="C218" s="341" t="s">
        <v>1078</v>
      </c>
      <c r="D218" s="341">
        <v>19081127</v>
      </c>
      <c r="E218" s="343" t="s">
        <v>427</v>
      </c>
      <c r="F218" s="341">
        <v>1</v>
      </c>
      <c r="G218" s="346">
        <v>19917</v>
      </c>
      <c r="H218" s="345">
        <f t="shared" ca="1" si="15"/>
        <v>70.717808219178082</v>
      </c>
      <c r="I218" s="341">
        <v>2022</v>
      </c>
      <c r="J218" s="341" t="s">
        <v>1079</v>
      </c>
      <c r="K218" s="341">
        <f t="shared" si="14"/>
        <v>2</v>
      </c>
      <c r="L218" s="341" t="s">
        <v>909</v>
      </c>
      <c r="M218" s="341" t="s">
        <v>1080</v>
      </c>
      <c r="N218" s="341" t="s">
        <v>899</v>
      </c>
      <c r="O218" s="356" t="s">
        <v>1081</v>
      </c>
      <c r="P218" s="341">
        <v>3204313367</v>
      </c>
      <c r="Q218" s="341"/>
    </row>
    <row r="219" spans="2:17" s="331" customFormat="1" ht="39.75" customHeight="1" x14ac:dyDescent="0.25">
      <c r="B219" s="338">
        <v>28</v>
      </c>
      <c r="C219" s="338" t="s">
        <v>1082</v>
      </c>
      <c r="D219" s="338">
        <v>4234441</v>
      </c>
      <c r="E219" s="338"/>
      <c r="F219" s="338">
        <v>1</v>
      </c>
      <c r="G219" s="339">
        <v>21167</v>
      </c>
      <c r="H219" s="66">
        <f ca="1">(TODAY()-G219)/365</f>
        <v>67.293150684931504</v>
      </c>
      <c r="I219" s="338">
        <v>2024</v>
      </c>
      <c r="J219" s="338" t="s">
        <v>1019</v>
      </c>
      <c r="K219" s="338">
        <v>0</v>
      </c>
      <c r="L219" s="338" t="s">
        <v>909</v>
      </c>
      <c r="M219" s="338" t="s">
        <v>1083</v>
      </c>
      <c r="N219" s="338" t="s">
        <v>899</v>
      </c>
      <c r="O219" s="357" t="s">
        <v>1084</v>
      </c>
      <c r="P219" s="338">
        <v>3208041085</v>
      </c>
      <c r="Q219" s="338"/>
    </row>
    <row r="220" spans="2:17" s="331" customFormat="1" ht="39.75" customHeight="1" x14ac:dyDescent="0.2">
      <c r="B220" s="338">
        <v>29</v>
      </c>
      <c r="C220" s="338" t="s">
        <v>1085</v>
      </c>
      <c r="D220" s="338">
        <v>19131857</v>
      </c>
      <c r="E220" s="338"/>
      <c r="F220" s="338">
        <v>1</v>
      </c>
      <c r="G220" s="339">
        <v>17160</v>
      </c>
      <c r="H220" s="66">
        <f ca="1">(TODAY()-G220)/365</f>
        <v>78.271232876712332</v>
      </c>
      <c r="I220" s="338">
        <v>2024</v>
      </c>
      <c r="J220" s="338" t="s">
        <v>1019</v>
      </c>
      <c r="K220" s="338">
        <v>0</v>
      </c>
      <c r="L220" s="338" t="s">
        <v>909</v>
      </c>
      <c r="M220" s="338" t="s">
        <v>1086</v>
      </c>
      <c r="N220" s="338" t="s">
        <v>1004</v>
      </c>
      <c r="O220" s="338" t="s">
        <v>299</v>
      </c>
      <c r="P220" s="338">
        <v>3215540587</v>
      </c>
      <c r="Q220" s="338"/>
    </row>
    <row r="221" spans="2:17" s="331" customFormat="1" ht="39.75" customHeight="1" x14ac:dyDescent="0.25">
      <c r="B221" s="338">
        <v>30</v>
      </c>
      <c r="C221" s="338" t="s">
        <v>1087</v>
      </c>
      <c r="D221" s="338">
        <v>11189591</v>
      </c>
      <c r="E221" s="353" t="s">
        <v>427</v>
      </c>
      <c r="F221" s="338">
        <v>1</v>
      </c>
      <c r="G221" s="323">
        <v>27232</v>
      </c>
      <c r="H221" s="66">
        <f t="shared" ca="1" si="15"/>
        <v>50.676712328767124</v>
      </c>
      <c r="I221" s="338">
        <v>2023</v>
      </c>
      <c r="J221" s="338" t="s">
        <v>160</v>
      </c>
      <c r="K221" s="338">
        <f t="shared" si="14"/>
        <v>1</v>
      </c>
      <c r="L221" s="338" t="s">
        <v>909</v>
      </c>
      <c r="M221" s="338" t="s">
        <v>1088</v>
      </c>
      <c r="N221" s="338" t="s">
        <v>899</v>
      </c>
      <c r="O221" s="354" t="s">
        <v>1089</v>
      </c>
      <c r="P221" s="338">
        <v>3204798353</v>
      </c>
      <c r="Q221" s="338"/>
    </row>
    <row r="222" spans="2:17" s="331" customFormat="1" ht="39.75" customHeight="1" x14ac:dyDescent="0.25">
      <c r="B222" s="338">
        <v>31</v>
      </c>
      <c r="C222" s="358" t="s">
        <v>1090</v>
      </c>
      <c r="D222" s="358">
        <v>17073552</v>
      </c>
      <c r="E222" s="358"/>
      <c r="F222" s="358">
        <v>1</v>
      </c>
      <c r="G222" s="359">
        <v>15711</v>
      </c>
      <c r="H222" s="116">
        <f t="shared" ca="1" si="15"/>
        <v>82.241095890410961</v>
      </c>
      <c r="I222" s="358">
        <v>2024</v>
      </c>
      <c r="J222" s="358" t="s">
        <v>160</v>
      </c>
      <c r="K222" s="358">
        <v>0</v>
      </c>
      <c r="L222" s="358" t="s">
        <v>909</v>
      </c>
      <c r="M222" s="358" t="s">
        <v>1091</v>
      </c>
      <c r="N222" s="358" t="s">
        <v>1004</v>
      </c>
      <c r="O222" s="357" t="s">
        <v>1092</v>
      </c>
      <c r="P222" s="358">
        <v>3176185835</v>
      </c>
      <c r="Q222" s="358"/>
    </row>
    <row r="223" spans="2:17" s="331" customFormat="1" ht="39.75" customHeight="1" x14ac:dyDescent="0.2">
      <c r="B223" s="338">
        <v>32</v>
      </c>
      <c r="C223" s="358" t="s">
        <v>1093</v>
      </c>
      <c r="D223" s="358">
        <v>41436449</v>
      </c>
      <c r="E223" s="358">
        <v>1</v>
      </c>
      <c r="F223" s="360"/>
      <c r="G223" s="361">
        <v>26443</v>
      </c>
      <c r="H223" s="116">
        <f t="shared" ca="1" si="15"/>
        <v>52.838356164383562</v>
      </c>
      <c r="I223" s="358">
        <v>2024</v>
      </c>
      <c r="J223" s="358" t="s">
        <v>1012</v>
      </c>
      <c r="K223" s="360">
        <v>0</v>
      </c>
      <c r="L223" s="358" t="s">
        <v>909</v>
      </c>
      <c r="M223" s="358" t="s">
        <v>1094</v>
      </c>
      <c r="N223" s="358" t="s">
        <v>1004</v>
      </c>
      <c r="O223" s="362" t="s">
        <v>299</v>
      </c>
      <c r="P223" s="358" t="s">
        <v>1095</v>
      </c>
      <c r="Q223" s="358"/>
    </row>
    <row r="224" spans="2:17" s="331" customFormat="1" ht="39.75" customHeight="1" x14ac:dyDescent="0.2">
      <c r="B224" s="338">
        <v>33</v>
      </c>
      <c r="C224" s="363" t="s">
        <v>1096</v>
      </c>
      <c r="D224" s="363">
        <v>39767444</v>
      </c>
      <c r="E224" s="363">
        <v>1</v>
      </c>
      <c r="F224" s="363"/>
      <c r="G224" s="364">
        <v>25353</v>
      </c>
      <c r="H224" s="116">
        <f t="shared" ca="1" si="15"/>
        <v>55.824657534246576</v>
      </c>
      <c r="I224" s="363">
        <v>2024</v>
      </c>
      <c r="J224" s="363" t="s">
        <v>1012</v>
      </c>
      <c r="K224" s="365">
        <v>0</v>
      </c>
      <c r="L224" s="363" t="s">
        <v>909</v>
      </c>
      <c r="M224" s="366" t="s">
        <v>1097</v>
      </c>
      <c r="N224" s="363" t="s">
        <v>1004</v>
      </c>
      <c r="O224" s="362" t="s">
        <v>299</v>
      </c>
      <c r="P224" s="363">
        <v>3208125335</v>
      </c>
      <c r="Q224" s="363"/>
    </row>
    <row r="225" spans="2:17" s="331" customFormat="1" ht="39.75" customHeight="1" x14ac:dyDescent="0.2">
      <c r="B225" s="338">
        <v>34</v>
      </c>
      <c r="C225" s="367" t="s">
        <v>1098</v>
      </c>
      <c r="D225" s="367">
        <v>80489951</v>
      </c>
      <c r="E225" s="367"/>
      <c r="F225" s="367">
        <v>1</v>
      </c>
      <c r="G225" s="368">
        <v>30250</v>
      </c>
      <c r="H225" s="116">
        <f t="shared" ca="1" si="15"/>
        <v>42.408219178082192</v>
      </c>
      <c r="I225" s="367">
        <v>2024</v>
      </c>
      <c r="J225" s="367" t="s">
        <v>155</v>
      </c>
      <c r="K225" s="367">
        <v>0</v>
      </c>
      <c r="L225" s="369" t="s">
        <v>909</v>
      </c>
      <c r="M225" s="367" t="s">
        <v>1099</v>
      </c>
      <c r="N225" s="367" t="s">
        <v>1100</v>
      </c>
      <c r="O225" s="367" t="s">
        <v>299</v>
      </c>
      <c r="P225" s="367">
        <v>3132024984</v>
      </c>
      <c r="Q225" s="367"/>
    </row>
    <row r="226" spans="2:17" s="331" customFormat="1" ht="39.75" customHeight="1" x14ac:dyDescent="0.2">
      <c r="B226" s="338">
        <v>35</v>
      </c>
      <c r="C226" s="370" t="s">
        <v>1101</v>
      </c>
      <c r="D226" s="370">
        <v>39767105</v>
      </c>
      <c r="E226" s="370">
        <v>1</v>
      </c>
      <c r="F226" s="370"/>
      <c r="G226" s="371">
        <v>23359</v>
      </c>
      <c r="H226" s="66">
        <f t="shared" ca="1" si="15"/>
        <v>61.287671232876711</v>
      </c>
      <c r="I226" s="372">
        <v>2024</v>
      </c>
      <c r="J226" s="370" t="s">
        <v>155</v>
      </c>
      <c r="K226" s="370">
        <v>0</v>
      </c>
      <c r="L226" s="370" t="s">
        <v>909</v>
      </c>
      <c r="M226" s="373" t="s">
        <v>1099</v>
      </c>
      <c r="N226" s="373" t="s">
        <v>1100</v>
      </c>
      <c r="O226" s="370" t="s">
        <v>299</v>
      </c>
      <c r="P226" s="370">
        <v>3209964307</v>
      </c>
      <c r="Q226" s="370"/>
    </row>
    <row r="227" spans="2:17" s="331" customFormat="1" ht="39.75" customHeight="1" x14ac:dyDescent="0.2"/>
    <row r="228" spans="2:17" s="331" customFormat="1" ht="39.75" customHeight="1" x14ac:dyDescent="0.2">
      <c r="B228" s="726" t="s">
        <v>884</v>
      </c>
      <c r="C228" s="726"/>
      <c r="D228" s="727" t="s">
        <v>1102</v>
      </c>
      <c r="E228" s="727"/>
      <c r="F228" s="727"/>
      <c r="G228" s="727"/>
      <c r="H228" s="727"/>
      <c r="I228" s="727"/>
      <c r="J228" s="727"/>
      <c r="K228" s="727"/>
      <c r="L228" s="727"/>
      <c r="M228" s="727"/>
      <c r="N228" s="727"/>
      <c r="O228" s="727"/>
      <c r="P228" s="727"/>
      <c r="Q228" s="727"/>
    </row>
    <row r="229" spans="2:17" s="331" customFormat="1" ht="39.75" customHeight="1" x14ac:dyDescent="0.2">
      <c r="B229" s="726" t="s">
        <v>886</v>
      </c>
      <c r="C229" s="726"/>
      <c r="D229" s="727" t="s">
        <v>1103</v>
      </c>
      <c r="E229" s="727"/>
      <c r="F229" s="727"/>
      <c r="G229" s="727"/>
      <c r="H229" s="727"/>
      <c r="I229" s="727"/>
      <c r="J229" s="727"/>
      <c r="K229" s="727"/>
      <c r="L229" s="727"/>
      <c r="M229" s="727"/>
      <c r="N229" s="727"/>
      <c r="O229" s="727"/>
      <c r="P229" s="727"/>
      <c r="Q229" s="727"/>
    </row>
    <row r="230" spans="2:17" s="331" customFormat="1" ht="39.75" customHeight="1" x14ac:dyDescent="0.2">
      <c r="B230" s="726" t="s">
        <v>888</v>
      </c>
      <c r="C230" s="726"/>
      <c r="D230" s="738" t="s">
        <v>1104</v>
      </c>
      <c r="E230" s="727"/>
      <c r="F230" s="727"/>
      <c r="G230" s="727"/>
      <c r="H230" s="727"/>
      <c r="I230" s="727"/>
      <c r="J230" s="727"/>
      <c r="K230" s="727"/>
      <c r="L230" s="727"/>
      <c r="M230" s="727"/>
      <c r="N230" s="727"/>
      <c r="O230" s="727"/>
      <c r="P230" s="727"/>
      <c r="Q230" s="727"/>
    </row>
    <row r="231" spans="2:17" s="331" customFormat="1" ht="39.75" customHeight="1" x14ac:dyDescent="0.2">
      <c r="B231" s="726" t="s">
        <v>246</v>
      </c>
      <c r="C231" s="726" t="s">
        <v>93</v>
      </c>
      <c r="D231" s="726" t="s">
        <v>247</v>
      </c>
      <c r="E231" s="726" t="s">
        <v>154</v>
      </c>
      <c r="F231" s="726"/>
      <c r="G231" s="726" t="s">
        <v>424</v>
      </c>
      <c r="H231" s="726" t="s">
        <v>249</v>
      </c>
      <c r="I231" s="726" t="s">
        <v>890</v>
      </c>
      <c r="J231" s="726" t="s">
        <v>891</v>
      </c>
      <c r="K231" s="726" t="s">
        <v>892</v>
      </c>
      <c r="L231" s="726" t="s">
        <v>893</v>
      </c>
      <c r="M231" s="726" t="s">
        <v>894</v>
      </c>
      <c r="N231" s="726" t="s">
        <v>895</v>
      </c>
      <c r="O231" s="726" t="s">
        <v>198</v>
      </c>
      <c r="P231" s="726" t="s">
        <v>896</v>
      </c>
      <c r="Q231" s="726" t="s">
        <v>425</v>
      </c>
    </row>
    <row r="232" spans="2:17" s="331" customFormat="1" ht="39.75" customHeight="1" x14ac:dyDescent="0.2">
      <c r="B232" s="726"/>
      <c r="C232" s="726"/>
      <c r="D232" s="726"/>
      <c r="E232" s="374" t="s">
        <v>260</v>
      </c>
      <c r="F232" s="374" t="s">
        <v>261</v>
      </c>
      <c r="G232" s="726"/>
      <c r="H232" s="726"/>
      <c r="I232" s="726"/>
      <c r="J232" s="726"/>
      <c r="K232" s="726"/>
      <c r="L232" s="726"/>
      <c r="M232" s="726"/>
      <c r="N232" s="726"/>
      <c r="O232" s="726"/>
      <c r="P232" s="726"/>
      <c r="Q232" s="726"/>
    </row>
    <row r="233" spans="2:17" s="331" customFormat="1" ht="39.75" customHeight="1" x14ac:dyDescent="0.2">
      <c r="B233" s="375">
        <v>1</v>
      </c>
      <c r="C233" s="376" t="s">
        <v>1105</v>
      </c>
      <c r="D233" s="375">
        <v>51627577</v>
      </c>
      <c r="E233" s="375">
        <v>1</v>
      </c>
      <c r="F233" s="375" t="s">
        <v>427</v>
      </c>
      <c r="G233" s="377">
        <v>22708</v>
      </c>
      <c r="H233" s="378">
        <f ca="1">(TODAY()-G233)/365</f>
        <v>63.07123287671233</v>
      </c>
      <c r="I233" s="379">
        <v>38765</v>
      </c>
      <c r="J233" s="380" t="s">
        <v>1106</v>
      </c>
      <c r="K233" s="381">
        <f ca="1">(TODAY()-I233)/365</f>
        <v>19.079452054794519</v>
      </c>
      <c r="L233" s="375" t="s">
        <v>107</v>
      </c>
      <c r="M233" s="375" t="s">
        <v>1107</v>
      </c>
      <c r="N233" s="376" t="s">
        <v>1108</v>
      </c>
      <c r="O233" s="382" t="s">
        <v>1109</v>
      </c>
      <c r="P233" s="375" t="s">
        <v>1110</v>
      </c>
      <c r="Q233" s="383"/>
    </row>
    <row r="234" spans="2:17" s="331" customFormat="1" ht="39.75" customHeight="1" x14ac:dyDescent="0.2">
      <c r="B234" s="375">
        <v>2</v>
      </c>
      <c r="C234" s="376" t="s">
        <v>1111</v>
      </c>
      <c r="D234" s="375">
        <v>41659075</v>
      </c>
      <c r="E234" s="375">
        <v>1</v>
      </c>
      <c r="F234" s="375" t="s">
        <v>427</v>
      </c>
      <c r="G234" s="377">
        <v>20700</v>
      </c>
      <c r="H234" s="378">
        <f t="shared" ref="H234:H259" ca="1" si="16">(TODAY()-G234)/365</f>
        <v>68.572602739726022</v>
      </c>
      <c r="I234" s="379">
        <v>40070</v>
      </c>
      <c r="J234" s="380" t="s">
        <v>1106</v>
      </c>
      <c r="K234" s="381">
        <f t="shared" ref="K234:K259" ca="1" si="17">(TODAY()-I234)/365</f>
        <v>15.504109589041096</v>
      </c>
      <c r="L234" s="375" t="s">
        <v>107</v>
      </c>
      <c r="M234" s="375" t="s">
        <v>1112</v>
      </c>
      <c r="N234" s="376" t="s">
        <v>1113</v>
      </c>
      <c r="O234" s="384" t="s">
        <v>1114</v>
      </c>
      <c r="P234" s="375">
        <v>7342672</v>
      </c>
      <c r="Q234" s="383"/>
    </row>
    <row r="235" spans="2:17" s="331" customFormat="1" ht="39.75" customHeight="1" x14ac:dyDescent="0.2">
      <c r="B235" s="375">
        <v>3</v>
      </c>
      <c r="C235" s="385" t="s">
        <v>1115</v>
      </c>
      <c r="D235" s="385">
        <v>79415851</v>
      </c>
      <c r="E235" s="385" t="s">
        <v>427</v>
      </c>
      <c r="F235" s="385">
        <v>1</v>
      </c>
      <c r="G235" s="386">
        <v>24248</v>
      </c>
      <c r="H235" s="387">
        <f t="shared" ca="1" si="16"/>
        <v>58.852054794520548</v>
      </c>
      <c r="I235" s="386">
        <v>41616</v>
      </c>
      <c r="J235" s="388" t="s">
        <v>1116</v>
      </c>
      <c r="K235" s="387">
        <f t="shared" ca="1" si="17"/>
        <v>11.268493150684931</v>
      </c>
      <c r="L235" s="385" t="s">
        <v>107</v>
      </c>
      <c r="M235" s="385" t="s">
        <v>1117</v>
      </c>
      <c r="N235" s="385" t="s">
        <v>1108</v>
      </c>
      <c r="O235" s="389" t="s">
        <v>1118</v>
      </c>
      <c r="P235" s="385" t="s">
        <v>1119</v>
      </c>
      <c r="Q235" s="383"/>
    </row>
    <row r="236" spans="2:17" s="331" customFormat="1" ht="39.75" customHeight="1" x14ac:dyDescent="0.2">
      <c r="B236" s="375">
        <v>4</v>
      </c>
      <c r="C236" s="376" t="s">
        <v>1120</v>
      </c>
      <c r="D236" s="375">
        <v>51825719</v>
      </c>
      <c r="E236" s="375">
        <v>1</v>
      </c>
      <c r="F236" s="375" t="s">
        <v>427</v>
      </c>
      <c r="G236" s="377">
        <v>24348</v>
      </c>
      <c r="H236" s="378">
        <f t="shared" ca="1" si="16"/>
        <v>58.578082191780823</v>
      </c>
      <c r="I236" s="379">
        <v>41308</v>
      </c>
      <c r="J236" s="380" t="s">
        <v>1106</v>
      </c>
      <c r="K236" s="381">
        <f t="shared" ca="1" si="17"/>
        <v>12.112328767123287</v>
      </c>
      <c r="L236" s="375" t="s">
        <v>107</v>
      </c>
      <c r="M236" s="375" t="s">
        <v>1121</v>
      </c>
      <c r="N236" s="376" t="s">
        <v>1122</v>
      </c>
      <c r="O236" s="382" t="s">
        <v>1123</v>
      </c>
      <c r="P236" s="375" t="s">
        <v>1124</v>
      </c>
      <c r="Q236" s="383"/>
    </row>
    <row r="237" spans="2:17" s="331" customFormat="1" ht="39.75" customHeight="1" x14ac:dyDescent="0.2">
      <c r="B237" s="375">
        <v>5</v>
      </c>
      <c r="C237" s="384" t="s">
        <v>1125</v>
      </c>
      <c r="D237" s="375">
        <v>17165459</v>
      </c>
      <c r="E237" s="375" t="s">
        <v>427</v>
      </c>
      <c r="F237" s="375">
        <v>1</v>
      </c>
      <c r="G237" s="377">
        <v>24442</v>
      </c>
      <c r="H237" s="378">
        <f t="shared" ca="1" si="16"/>
        <v>58.320547945205476</v>
      </c>
      <c r="I237" s="379">
        <v>41816</v>
      </c>
      <c r="J237" s="380" t="s">
        <v>1126</v>
      </c>
      <c r="K237" s="381">
        <f t="shared" ca="1" si="17"/>
        <v>10.72054794520548</v>
      </c>
      <c r="L237" s="375" t="s">
        <v>107</v>
      </c>
      <c r="M237" s="375" t="s">
        <v>1127</v>
      </c>
      <c r="N237" s="376" t="s">
        <v>899</v>
      </c>
      <c r="O237" s="384" t="s">
        <v>1114</v>
      </c>
      <c r="P237" s="375">
        <v>4515307</v>
      </c>
      <c r="Q237" s="383"/>
    </row>
    <row r="238" spans="2:17" s="331" customFormat="1" ht="39.75" customHeight="1" x14ac:dyDescent="0.2">
      <c r="B238" s="375">
        <v>6</v>
      </c>
      <c r="C238" s="390" t="s">
        <v>1128</v>
      </c>
      <c r="D238" s="375">
        <v>51846524</v>
      </c>
      <c r="E238" s="375">
        <v>1</v>
      </c>
      <c r="F238" s="375" t="s">
        <v>427</v>
      </c>
      <c r="G238" s="391">
        <v>24412</v>
      </c>
      <c r="H238" s="378">
        <f t="shared" ca="1" si="16"/>
        <v>58.402739726027399</v>
      </c>
      <c r="I238" s="379">
        <v>43540</v>
      </c>
      <c r="J238" s="380" t="s">
        <v>1129</v>
      </c>
      <c r="K238" s="381">
        <f t="shared" ca="1" si="17"/>
        <v>5.9972602739726026</v>
      </c>
      <c r="L238" s="375" t="s">
        <v>107</v>
      </c>
      <c r="M238" s="375" t="s">
        <v>1130</v>
      </c>
      <c r="N238" s="376" t="s">
        <v>1004</v>
      </c>
      <c r="O238" s="182" t="s">
        <v>1131</v>
      </c>
      <c r="P238" s="375">
        <v>3188043536</v>
      </c>
      <c r="Q238" s="383"/>
    </row>
    <row r="239" spans="2:17" s="331" customFormat="1" ht="39.75" customHeight="1" x14ac:dyDescent="0.2">
      <c r="B239" s="375">
        <v>7</v>
      </c>
      <c r="C239" s="385" t="s">
        <v>1132</v>
      </c>
      <c r="D239" s="385">
        <v>1030640346</v>
      </c>
      <c r="E239" s="385">
        <v>1</v>
      </c>
      <c r="F239" s="385" t="s">
        <v>427</v>
      </c>
      <c r="G239" s="386">
        <v>34449</v>
      </c>
      <c r="H239" s="387">
        <f t="shared" ca="1" si="16"/>
        <v>30.904109589041095</v>
      </c>
      <c r="I239" s="386">
        <v>42371</v>
      </c>
      <c r="J239" s="388" t="s">
        <v>162</v>
      </c>
      <c r="K239" s="387">
        <f t="shared" ca="1" si="17"/>
        <v>9.1999999999999993</v>
      </c>
      <c r="L239" s="385" t="s">
        <v>107</v>
      </c>
      <c r="M239" s="385" t="s">
        <v>1133</v>
      </c>
      <c r="N239" s="385" t="s">
        <v>1122</v>
      </c>
      <c r="O239" s="389" t="s">
        <v>1134</v>
      </c>
      <c r="P239" s="385" t="s">
        <v>1135</v>
      </c>
      <c r="Q239" s="383"/>
    </row>
    <row r="240" spans="2:17" s="331" customFormat="1" ht="39.75" customHeight="1" x14ac:dyDescent="0.2">
      <c r="B240" s="375">
        <v>8</v>
      </c>
      <c r="C240" s="376" t="s">
        <v>1136</v>
      </c>
      <c r="D240" s="375">
        <v>43873330</v>
      </c>
      <c r="E240" s="375">
        <v>1</v>
      </c>
      <c r="F240" s="375" t="s">
        <v>427</v>
      </c>
      <c r="G240" s="377">
        <v>29467</v>
      </c>
      <c r="H240" s="378">
        <f t="shared" ca="1" si="16"/>
        <v>44.553424657534244</v>
      </c>
      <c r="I240" s="379">
        <v>43835</v>
      </c>
      <c r="J240" s="380" t="s">
        <v>1106</v>
      </c>
      <c r="K240" s="381">
        <f t="shared" ca="1" si="17"/>
        <v>5.1890410958904107</v>
      </c>
      <c r="L240" s="375" t="s">
        <v>107</v>
      </c>
      <c r="M240" s="375" t="s">
        <v>1137</v>
      </c>
      <c r="N240" s="376" t="s">
        <v>1004</v>
      </c>
      <c r="O240" s="384" t="s">
        <v>1114</v>
      </c>
      <c r="P240" s="380">
        <v>3218671490</v>
      </c>
      <c r="Q240" s="383"/>
    </row>
    <row r="241" spans="2:17" s="331" customFormat="1" ht="39.75" customHeight="1" x14ac:dyDescent="0.2">
      <c r="B241" s="375">
        <v>9</v>
      </c>
      <c r="C241" s="385" t="s">
        <v>1138</v>
      </c>
      <c r="D241" s="385">
        <v>79901146</v>
      </c>
      <c r="E241" s="385" t="s">
        <v>427</v>
      </c>
      <c r="F241" s="385">
        <v>1</v>
      </c>
      <c r="G241" s="386">
        <v>28561</v>
      </c>
      <c r="H241" s="387">
        <f t="shared" ca="1" si="16"/>
        <v>47.035616438356165</v>
      </c>
      <c r="I241" s="386">
        <v>43790</v>
      </c>
      <c r="J241" s="388" t="s">
        <v>1139</v>
      </c>
      <c r="K241" s="387">
        <f t="shared" ca="1" si="17"/>
        <v>5.3123287671232875</v>
      </c>
      <c r="L241" s="385" t="s">
        <v>107</v>
      </c>
      <c r="M241" s="385" t="s">
        <v>1130</v>
      </c>
      <c r="N241" s="385" t="s">
        <v>1004</v>
      </c>
      <c r="O241" s="392" t="s">
        <v>1140</v>
      </c>
      <c r="P241" s="385">
        <v>3104560953</v>
      </c>
      <c r="Q241" s="383"/>
    </row>
    <row r="242" spans="2:17" s="331" customFormat="1" ht="39.75" customHeight="1" x14ac:dyDescent="0.2">
      <c r="B242" s="375">
        <v>10</v>
      </c>
      <c r="C242" s="385" t="s">
        <v>1141</v>
      </c>
      <c r="D242" s="385">
        <v>19438263</v>
      </c>
      <c r="E242" s="385" t="s">
        <v>427</v>
      </c>
      <c r="F242" s="385">
        <v>1</v>
      </c>
      <c r="G242" s="386">
        <v>28613</v>
      </c>
      <c r="H242" s="387">
        <f t="shared" ca="1" si="16"/>
        <v>46.893150684931506</v>
      </c>
      <c r="I242" s="386">
        <v>38244</v>
      </c>
      <c r="J242" s="388" t="s">
        <v>1142</v>
      </c>
      <c r="K242" s="387">
        <f t="shared" ca="1" si="17"/>
        <v>20.506849315068493</v>
      </c>
      <c r="L242" s="385" t="s">
        <v>107</v>
      </c>
      <c r="M242" s="385" t="s">
        <v>1143</v>
      </c>
      <c r="N242" s="385" t="s">
        <v>1144</v>
      </c>
      <c r="O242" s="385" t="s">
        <v>1145</v>
      </c>
      <c r="P242" s="385" t="s">
        <v>1146</v>
      </c>
      <c r="Q242" s="393"/>
    </row>
    <row r="243" spans="2:17" s="331" customFormat="1" ht="39.75" customHeight="1" x14ac:dyDescent="0.2">
      <c r="B243" s="375">
        <v>11</v>
      </c>
      <c r="C243" s="385" t="s">
        <v>1147</v>
      </c>
      <c r="D243" s="385">
        <v>41782661</v>
      </c>
      <c r="E243" s="385">
        <v>1</v>
      </c>
      <c r="F243" s="385" t="s">
        <v>427</v>
      </c>
      <c r="G243" s="386">
        <v>21807</v>
      </c>
      <c r="H243" s="387">
        <f t="shared" ca="1" si="16"/>
        <v>65.539726027397265</v>
      </c>
      <c r="I243" s="386">
        <v>38052</v>
      </c>
      <c r="J243" s="388" t="s">
        <v>1148</v>
      </c>
      <c r="K243" s="387">
        <f t="shared" ca="1" si="17"/>
        <v>21.032876712328768</v>
      </c>
      <c r="L243" s="385" t="s">
        <v>107</v>
      </c>
      <c r="M243" s="385" t="s">
        <v>1149</v>
      </c>
      <c r="N243" s="385" t="s">
        <v>1150</v>
      </c>
      <c r="O243" s="394" t="s">
        <v>1151</v>
      </c>
      <c r="P243" s="388" t="s">
        <v>1152</v>
      </c>
      <c r="Q243" s="383"/>
    </row>
    <row r="244" spans="2:17" s="331" customFormat="1" ht="39.75" customHeight="1" x14ac:dyDescent="0.2">
      <c r="B244" s="375">
        <v>12</v>
      </c>
      <c r="C244" s="376" t="s">
        <v>1153</v>
      </c>
      <c r="D244" s="375">
        <v>63327501</v>
      </c>
      <c r="E244" s="375">
        <v>1</v>
      </c>
      <c r="F244" s="375" t="s">
        <v>427</v>
      </c>
      <c r="G244" s="377">
        <v>23848</v>
      </c>
      <c r="H244" s="378">
        <f t="shared" ca="1" si="16"/>
        <v>59.947945205479449</v>
      </c>
      <c r="I244" s="379">
        <v>41701</v>
      </c>
      <c r="J244" s="380" t="s">
        <v>1106</v>
      </c>
      <c r="K244" s="381">
        <f t="shared" ca="1" si="17"/>
        <v>11.035616438356165</v>
      </c>
      <c r="L244" s="375" t="s">
        <v>107</v>
      </c>
      <c r="M244" s="375" t="s">
        <v>1154</v>
      </c>
      <c r="N244" s="376" t="s">
        <v>899</v>
      </c>
      <c r="O244" s="384" t="s">
        <v>1114</v>
      </c>
      <c r="P244" s="375" t="s">
        <v>1155</v>
      </c>
      <c r="Q244" s="383"/>
    </row>
    <row r="245" spans="2:17" s="331" customFormat="1" ht="39.75" customHeight="1" x14ac:dyDescent="0.2">
      <c r="B245" s="375">
        <v>13</v>
      </c>
      <c r="C245" s="384" t="s">
        <v>1156</v>
      </c>
      <c r="D245" s="375">
        <v>70410688</v>
      </c>
      <c r="E245" s="375" t="s">
        <v>427</v>
      </c>
      <c r="F245" s="375">
        <v>1</v>
      </c>
      <c r="G245" s="377">
        <v>20234</v>
      </c>
      <c r="H245" s="378">
        <f t="shared" ca="1" si="16"/>
        <v>69.849315068493155</v>
      </c>
      <c r="I245" s="379">
        <v>42417</v>
      </c>
      <c r="J245" s="380" t="s">
        <v>1157</v>
      </c>
      <c r="K245" s="381">
        <f t="shared" ca="1" si="17"/>
        <v>9.0739726027397261</v>
      </c>
      <c r="L245" s="375" t="s">
        <v>107</v>
      </c>
      <c r="M245" s="375" t="s">
        <v>1158</v>
      </c>
      <c r="N245" s="384" t="s">
        <v>899</v>
      </c>
      <c r="O245" s="384" t="s">
        <v>1114</v>
      </c>
      <c r="P245" s="375">
        <v>3228188555</v>
      </c>
      <c r="Q245" s="383"/>
    </row>
    <row r="246" spans="2:17" s="331" customFormat="1" ht="39.75" customHeight="1" x14ac:dyDescent="0.2">
      <c r="B246" s="375">
        <v>14</v>
      </c>
      <c r="C246" s="376" t="s">
        <v>1159</v>
      </c>
      <c r="D246" s="375">
        <v>52776209</v>
      </c>
      <c r="E246" s="375">
        <v>1</v>
      </c>
      <c r="F246" s="375" t="s">
        <v>427</v>
      </c>
      <c r="G246" s="395">
        <v>33257</v>
      </c>
      <c r="H246" s="378">
        <f t="shared" ca="1" si="16"/>
        <v>34.169863013698631</v>
      </c>
      <c r="I246" s="379">
        <v>38974</v>
      </c>
      <c r="J246" s="380" t="s">
        <v>1106</v>
      </c>
      <c r="K246" s="381">
        <f t="shared" ca="1" si="17"/>
        <v>18.506849315068493</v>
      </c>
      <c r="L246" s="375" t="s">
        <v>107</v>
      </c>
      <c r="M246" s="375" t="s">
        <v>1160</v>
      </c>
      <c r="N246" s="376" t="s">
        <v>1122</v>
      </c>
      <c r="O246" s="384" t="s">
        <v>1114</v>
      </c>
      <c r="P246" s="375" t="s">
        <v>1161</v>
      </c>
      <c r="Q246" s="383"/>
    </row>
    <row r="247" spans="2:17" s="331" customFormat="1" ht="39.75" customHeight="1" x14ac:dyDescent="0.2">
      <c r="B247" s="370">
        <v>15</v>
      </c>
      <c r="C247" s="370" t="s">
        <v>1162</v>
      </c>
      <c r="D247" s="370">
        <v>51775844</v>
      </c>
      <c r="E247" s="370">
        <v>1</v>
      </c>
      <c r="F247" s="370" t="s">
        <v>427</v>
      </c>
      <c r="G247" s="396">
        <v>23863</v>
      </c>
      <c r="H247" s="378">
        <f t="shared" ca="1" si="16"/>
        <v>59.906849315068492</v>
      </c>
      <c r="I247" s="396">
        <v>45071</v>
      </c>
      <c r="J247" s="397" t="s">
        <v>1106</v>
      </c>
      <c r="K247" s="381">
        <f t="shared" ca="1" si="17"/>
        <v>1.8027397260273972</v>
      </c>
      <c r="L247" s="370" t="s">
        <v>107</v>
      </c>
      <c r="M247" s="370" t="s">
        <v>1163</v>
      </c>
      <c r="N247" s="370" t="s">
        <v>1144</v>
      </c>
      <c r="O247" s="398" t="s">
        <v>1164</v>
      </c>
      <c r="P247" s="370">
        <v>3115782252</v>
      </c>
      <c r="Q247" s="370" t="s">
        <v>427</v>
      </c>
    </row>
    <row r="248" spans="2:17" s="331" customFormat="1" ht="39.75" customHeight="1" x14ac:dyDescent="0.2">
      <c r="B248" s="375">
        <v>16</v>
      </c>
      <c r="C248" s="376" t="s">
        <v>1165</v>
      </c>
      <c r="D248" s="375">
        <v>52194906</v>
      </c>
      <c r="E248" s="375">
        <v>1</v>
      </c>
      <c r="F248" s="375" t="s">
        <v>427</v>
      </c>
      <c r="G248" s="377">
        <v>24886</v>
      </c>
      <c r="H248" s="378">
        <f t="shared" ca="1" si="16"/>
        <v>57.104109589041094</v>
      </c>
      <c r="I248" s="379">
        <v>41701</v>
      </c>
      <c r="J248" s="380" t="s">
        <v>1106</v>
      </c>
      <c r="K248" s="381">
        <f t="shared" ca="1" si="17"/>
        <v>11.035616438356165</v>
      </c>
      <c r="L248" s="375" t="s">
        <v>107</v>
      </c>
      <c r="M248" s="375" t="s">
        <v>1166</v>
      </c>
      <c r="N248" s="376" t="s">
        <v>1122</v>
      </c>
      <c r="O248" s="384" t="s">
        <v>1114</v>
      </c>
      <c r="P248" s="375" t="s">
        <v>1167</v>
      </c>
      <c r="Q248" s="383"/>
    </row>
    <row r="249" spans="2:17" s="331" customFormat="1" ht="39.75" customHeight="1" x14ac:dyDescent="0.2">
      <c r="B249" s="375">
        <v>17</v>
      </c>
      <c r="C249" s="384" t="s">
        <v>1168</v>
      </c>
      <c r="D249" s="375">
        <v>1000578885</v>
      </c>
      <c r="E249" s="375">
        <v>1</v>
      </c>
      <c r="F249" s="375" t="s">
        <v>427</v>
      </c>
      <c r="G249" s="396">
        <v>35964</v>
      </c>
      <c r="H249" s="378">
        <f t="shared" ca="1" si="16"/>
        <v>26.753424657534246</v>
      </c>
      <c r="I249" s="379">
        <v>41792</v>
      </c>
      <c r="J249" s="380" t="s">
        <v>1106</v>
      </c>
      <c r="K249" s="381">
        <f t="shared" ca="1" si="17"/>
        <v>10.786301369863013</v>
      </c>
      <c r="L249" s="375" t="s">
        <v>107</v>
      </c>
      <c r="M249" s="375" t="s">
        <v>1169</v>
      </c>
      <c r="N249" s="384" t="s">
        <v>899</v>
      </c>
      <c r="O249" s="384" t="s">
        <v>1114</v>
      </c>
      <c r="P249" s="375" t="s">
        <v>1170</v>
      </c>
      <c r="Q249" s="383"/>
    </row>
    <row r="250" spans="2:17" s="331" customFormat="1" ht="39.75" customHeight="1" x14ac:dyDescent="0.2">
      <c r="B250" s="375">
        <v>18</v>
      </c>
      <c r="C250" s="384" t="s">
        <v>1171</v>
      </c>
      <c r="D250" s="375">
        <v>41394552</v>
      </c>
      <c r="E250" s="375">
        <v>1</v>
      </c>
      <c r="F250" s="375" t="s">
        <v>427</v>
      </c>
      <c r="G250" s="396">
        <v>17106</v>
      </c>
      <c r="H250" s="378">
        <f t="shared" ca="1" si="16"/>
        <v>78.419178082191777</v>
      </c>
      <c r="I250" s="379">
        <v>39746</v>
      </c>
      <c r="J250" s="380" t="s">
        <v>1106</v>
      </c>
      <c r="K250" s="381">
        <f t="shared" ca="1" si="17"/>
        <v>16.391780821917809</v>
      </c>
      <c r="L250" s="375" t="s">
        <v>107</v>
      </c>
      <c r="M250" s="375" t="s">
        <v>1172</v>
      </c>
      <c r="N250" s="384" t="s">
        <v>1144</v>
      </c>
      <c r="O250" s="384" t="s">
        <v>1114</v>
      </c>
      <c r="P250" s="375">
        <v>4033390</v>
      </c>
      <c r="Q250" s="383"/>
    </row>
    <row r="251" spans="2:17" s="331" customFormat="1" ht="39.75" customHeight="1" x14ac:dyDescent="0.2">
      <c r="B251" s="399">
        <v>19</v>
      </c>
      <c r="C251" s="384" t="s">
        <v>1173</v>
      </c>
      <c r="D251" s="375">
        <v>51747823</v>
      </c>
      <c r="E251" s="375">
        <v>1</v>
      </c>
      <c r="F251" s="375" t="s">
        <v>427</v>
      </c>
      <c r="G251" s="379">
        <v>23534</v>
      </c>
      <c r="H251" s="378">
        <f t="shared" ca="1" si="16"/>
        <v>60.80821917808219</v>
      </c>
      <c r="I251" s="379">
        <v>45135</v>
      </c>
      <c r="J251" s="380" t="s">
        <v>1106</v>
      </c>
      <c r="K251" s="381">
        <f t="shared" ca="1" si="17"/>
        <v>1.6273972602739726</v>
      </c>
      <c r="L251" s="375" t="s">
        <v>107</v>
      </c>
      <c r="M251" s="375" t="s">
        <v>1174</v>
      </c>
      <c r="N251" s="384" t="s">
        <v>1175</v>
      </c>
      <c r="O251" s="375" t="s">
        <v>1114</v>
      </c>
      <c r="P251" s="375">
        <v>3103395665</v>
      </c>
      <c r="Q251" s="375" t="s">
        <v>427</v>
      </c>
    </row>
    <row r="252" spans="2:17" s="331" customFormat="1" ht="39.75" customHeight="1" x14ac:dyDescent="0.2">
      <c r="B252" s="399">
        <v>20</v>
      </c>
      <c r="C252" s="390" t="s">
        <v>1176</v>
      </c>
      <c r="D252" s="375">
        <v>52241053</v>
      </c>
      <c r="E252" s="375">
        <v>1</v>
      </c>
      <c r="F252" s="375" t="s">
        <v>427</v>
      </c>
      <c r="G252" s="400">
        <v>28771</v>
      </c>
      <c r="H252" s="378">
        <f t="shared" ca="1" si="16"/>
        <v>46.460273972602742</v>
      </c>
      <c r="I252" s="379">
        <v>43845</v>
      </c>
      <c r="J252" s="380" t="s">
        <v>1106</v>
      </c>
      <c r="K252" s="381">
        <f t="shared" ca="1" si="17"/>
        <v>5.161643835616438</v>
      </c>
      <c r="L252" s="375" t="s">
        <v>107</v>
      </c>
      <c r="M252" s="375" t="s">
        <v>1177</v>
      </c>
      <c r="N252" s="376" t="s">
        <v>1004</v>
      </c>
      <c r="O252" s="384" t="s">
        <v>1114</v>
      </c>
      <c r="P252" s="375">
        <v>3115886985</v>
      </c>
      <c r="Q252" s="383"/>
    </row>
    <row r="253" spans="2:17" s="331" customFormat="1" ht="39.75" customHeight="1" x14ac:dyDescent="0.2">
      <c r="B253" s="399">
        <v>21</v>
      </c>
      <c r="C253" s="384" t="s">
        <v>1178</v>
      </c>
      <c r="D253" s="375">
        <v>51811937</v>
      </c>
      <c r="E253" s="375">
        <v>1</v>
      </c>
      <c r="F253" s="375" t="s">
        <v>427</v>
      </c>
      <c r="G253" s="377">
        <v>23966</v>
      </c>
      <c r="H253" s="378">
        <f t="shared" ca="1" si="16"/>
        <v>59.624657534246573</v>
      </c>
      <c r="I253" s="379">
        <v>41816</v>
      </c>
      <c r="J253" s="380" t="s">
        <v>1106</v>
      </c>
      <c r="K253" s="381">
        <f t="shared" ca="1" si="17"/>
        <v>10.72054794520548</v>
      </c>
      <c r="L253" s="375" t="s">
        <v>107</v>
      </c>
      <c r="M253" s="375" t="s">
        <v>1127</v>
      </c>
      <c r="N253" s="384" t="s">
        <v>899</v>
      </c>
      <c r="O253" s="384" t="s">
        <v>1114</v>
      </c>
      <c r="P253" s="375">
        <v>4515307</v>
      </c>
      <c r="Q253" s="383"/>
    </row>
    <row r="254" spans="2:17" s="331" customFormat="1" ht="39.75" customHeight="1" x14ac:dyDescent="0.2">
      <c r="B254" s="399">
        <v>22</v>
      </c>
      <c r="C254" s="401" t="s">
        <v>1179</v>
      </c>
      <c r="D254" s="402">
        <v>51924380</v>
      </c>
      <c r="E254" s="402">
        <v>1</v>
      </c>
      <c r="F254" s="403" t="s">
        <v>427</v>
      </c>
      <c r="G254" s="404">
        <v>25217</v>
      </c>
      <c r="H254" s="387">
        <f t="shared" ca="1" si="16"/>
        <v>56.197260273972603</v>
      </c>
      <c r="I254" s="405">
        <v>41701</v>
      </c>
      <c r="J254" s="406" t="s">
        <v>1180</v>
      </c>
      <c r="K254" s="387">
        <f t="shared" ca="1" si="17"/>
        <v>11.035616438356165</v>
      </c>
      <c r="L254" s="402" t="s">
        <v>107</v>
      </c>
      <c r="M254" s="402" t="s">
        <v>1181</v>
      </c>
      <c r="N254" s="401" t="s">
        <v>1122</v>
      </c>
      <c r="O254" s="401" t="s">
        <v>1114</v>
      </c>
      <c r="P254" s="402" t="s">
        <v>1182</v>
      </c>
      <c r="Q254" s="383"/>
    </row>
    <row r="255" spans="2:17" s="331" customFormat="1" ht="39.75" customHeight="1" x14ac:dyDescent="0.2">
      <c r="B255" s="399">
        <v>23</v>
      </c>
      <c r="C255" s="384" t="s">
        <v>1183</v>
      </c>
      <c r="D255" s="375">
        <v>41678242</v>
      </c>
      <c r="E255" s="375">
        <v>1</v>
      </c>
      <c r="F255" s="375" t="s">
        <v>427</v>
      </c>
      <c r="G255" s="377">
        <v>23758</v>
      </c>
      <c r="H255" s="378">
        <f t="shared" ca="1" si="16"/>
        <v>60.194520547945203</v>
      </c>
      <c r="I255" s="379">
        <v>39225</v>
      </c>
      <c r="J255" s="380" t="s">
        <v>1106</v>
      </c>
      <c r="K255" s="381">
        <f t="shared" ca="1" si="17"/>
        <v>17.81917808219178</v>
      </c>
      <c r="L255" s="375" t="s">
        <v>107</v>
      </c>
      <c r="M255" s="375" t="s">
        <v>1184</v>
      </c>
      <c r="N255" s="384" t="s">
        <v>1122</v>
      </c>
      <c r="O255" s="382" t="s">
        <v>1185</v>
      </c>
      <c r="P255" s="375" t="s">
        <v>1186</v>
      </c>
      <c r="Q255" s="383"/>
    </row>
    <row r="256" spans="2:17" s="331" customFormat="1" ht="39.75" customHeight="1" x14ac:dyDescent="0.2">
      <c r="B256" s="399">
        <v>24</v>
      </c>
      <c r="C256" s="384" t="s">
        <v>1187</v>
      </c>
      <c r="D256" s="375">
        <v>52069087</v>
      </c>
      <c r="E256" s="375">
        <v>1</v>
      </c>
      <c r="F256" s="375" t="s">
        <v>427</v>
      </c>
      <c r="G256" s="377">
        <v>26217</v>
      </c>
      <c r="H256" s="378">
        <f t="shared" ca="1" si="16"/>
        <v>53.457534246575342</v>
      </c>
      <c r="I256" s="379">
        <v>41839</v>
      </c>
      <c r="J256" s="380" t="s">
        <v>1106</v>
      </c>
      <c r="K256" s="381">
        <f t="shared" ca="1" si="17"/>
        <v>10.657534246575343</v>
      </c>
      <c r="L256" s="375" t="s">
        <v>107</v>
      </c>
      <c r="M256" s="375" t="s">
        <v>1188</v>
      </c>
      <c r="N256" s="384" t="s">
        <v>1150</v>
      </c>
      <c r="O256" s="384" t="s">
        <v>1114</v>
      </c>
      <c r="P256" s="375" t="s">
        <v>1189</v>
      </c>
      <c r="Q256" s="383"/>
    </row>
    <row r="257" spans="2:17" s="331" customFormat="1" ht="39.75" customHeight="1" x14ac:dyDescent="0.2">
      <c r="B257" s="399">
        <v>25</v>
      </c>
      <c r="C257" s="384" t="s">
        <v>1190</v>
      </c>
      <c r="D257" s="375">
        <v>51761434</v>
      </c>
      <c r="E257" s="375">
        <v>1</v>
      </c>
      <c r="F257" s="375" t="s">
        <v>427</v>
      </c>
      <c r="G257" s="377">
        <v>23690</v>
      </c>
      <c r="H257" s="378">
        <f t="shared" ca="1" si="16"/>
        <v>60.38082191780822</v>
      </c>
      <c r="I257" s="379">
        <v>40525</v>
      </c>
      <c r="J257" s="380" t="s">
        <v>1106</v>
      </c>
      <c r="K257" s="381">
        <f t="shared" ca="1" si="17"/>
        <v>14.257534246575343</v>
      </c>
      <c r="L257" s="375" t="s">
        <v>107</v>
      </c>
      <c r="M257" s="375" t="s">
        <v>557</v>
      </c>
      <c r="N257" s="384" t="s">
        <v>1108</v>
      </c>
      <c r="O257" s="384" t="s">
        <v>1191</v>
      </c>
      <c r="P257" s="375">
        <v>7237515</v>
      </c>
      <c r="Q257" s="383"/>
    </row>
    <row r="258" spans="2:17" s="331" customFormat="1" ht="39.75" customHeight="1" x14ac:dyDescent="0.2">
      <c r="B258" s="399">
        <v>26</v>
      </c>
      <c r="C258" s="384" t="s">
        <v>1192</v>
      </c>
      <c r="D258" s="375">
        <v>37544920</v>
      </c>
      <c r="E258" s="375">
        <v>1</v>
      </c>
      <c r="F258" s="375" t="s">
        <v>427</v>
      </c>
      <c r="G258" s="377">
        <v>29164</v>
      </c>
      <c r="H258" s="378">
        <f t="shared" ca="1" si="16"/>
        <v>45.38356164383562</v>
      </c>
      <c r="I258" s="379">
        <v>38052</v>
      </c>
      <c r="J258" s="380" t="s">
        <v>1106</v>
      </c>
      <c r="K258" s="381">
        <f t="shared" ca="1" si="17"/>
        <v>21.032876712328768</v>
      </c>
      <c r="L258" s="375" t="s">
        <v>107</v>
      </c>
      <c r="M258" s="375" t="s">
        <v>1149</v>
      </c>
      <c r="N258" s="384" t="s">
        <v>1144</v>
      </c>
      <c r="O258" s="384" t="s">
        <v>1114</v>
      </c>
      <c r="P258" s="375" t="s">
        <v>1193</v>
      </c>
      <c r="Q258" s="383"/>
    </row>
    <row r="259" spans="2:17" s="331" customFormat="1" ht="39.75" customHeight="1" x14ac:dyDescent="0.2">
      <c r="B259" s="399">
        <v>27</v>
      </c>
      <c r="C259" s="384" t="s">
        <v>1194</v>
      </c>
      <c r="D259" s="375">
        <v>51859168</v>
      </c>
      <c r="E259" s="375">
        <v>1</v>
      </c>
      <c r="F259" s="375" t="s">
        <v>427</v>
      </c>
      <c r="G259" s="377">
        <v>24604</v>
      </c>
      <c r="H259" s="378">
        <f t="shared" ca="1" si="16"/>
        <v>57.876712328767127</v>
      </c>
      <c r="I259" s="379">
        <v>38495</v>
      </c>
      <c r="J259" s="380" t="s">
        <v>1106</v>
      </c>
      <c r="K259" s="381">
        <f t="shared" ca="1" si="17"/>
        <v>19.81917808219178</v>
      </c>
      <c r="L259" s="375" t="s">
        <v>107</v>
      </c>
      <c r="M259" s="375" t="s">
        <v>1195</v>
      </c>
      <c r="N259" s="384" t="s">
        <v>1196</v>
      </c>
      <c r="O259" s="182" t="s">
        <v>1197</v>
      </c>
      <c r="P259" s="375">
        <v>3143655151</v>
      </c>
      <c r="Q259" s="383"/>
    </row>
    <row r="260" spans="2:17" s="331" customFormat="1" ht="39.75" customHeight="1" x14ac:dyDescent="0.2"/>
    <row r="261" spans="2:17" s="331" customFormat="1" ht="39.75" customHeight="1" x14ac:dyDescent="0.2"/>
    <row r="262" spans="2:17" s="331" customFormat="1" ht="39.75" customHeight="1" x14ac:dyDescent="0.2">
      <c r="B262" s="726" t="s">
        <v>884</v>
      </c>
      <c r="C262" s="726"/>
      <c r="D262" s="727" t="s">
        <v>1198</v>
      </c>
      <c r="E262" s="727"/>
      <c r="F262" s="727"/>
      <c r="G262" s="727"/>
      <c r="H262" s="727"/>
      <c r="I262" s="727"/>
      <c r="J262" s="727"/>
      <c r="K262" s="727"/>
      <c r="L262" s="727"/>
      <c r="M262" s="727"/>
      <c r="N262" s="727"/>
      <c r="O262" s="727"/>
      <c r="P262" s="727"/>
      <c r="Q262" s="727"/>
    </row>
    <row r="263" spans="2:17" s="331" customFormat="1" ht="39.75" customHeight="1" x14ac:dyDescent="0.2">
      <c r="B263" s="726" t="s">
        <v>886</v>
      </c>
      <c r="C263" s="726"/>
      <c r="D263" s="727" t="s">
        <v>1199</v>
      </c>
      <c r="E263" s="727"/>
      <c r="F263" s="727"/>
      <c r="G263" s="727"/>
      <c r="H263" s="727"/>
      <c r="I263" s="727"/>
      <c r="J263" s="727"/>
      <c r="K263" s="727"/>
      <c r="L263" s="727"/>
      <c r="M263" s="727"/>
      <c r="N263" s="727"/>
      <c r="O263" s="727"/>
      <c r="P263" s="727"/>
      <c r="Q263" s="727"/>
    </row>
    <row r="264" spans="2:17" s="331" customFormat="1" ht="39.75" customHeight="1" x14ac:dyDescent="0.2">
      <c r="B264" s="726" t="s">
        <v>888</v>
      </c>
      <c r="C264" s="726"/>
      <c r="D264" s="738" t="s">
        <v>1104</v>
      </c>
      <c r="E264" s="727"/>
      <c r="F264" s="727"/>
      <c r="G264" s="727"/>
      <c r="H264" s="727"/>
      <c r="I264" s="727"/>
      <c r="J264" s="727"/>
      <c r="K264" s="727"/>
      <c r="L264" s="727"/>
      <c r="M264" s="727"/>
      <c r="N264" s="727"/>
      <c r="O264" s="727"/>
      <c r="P264" s="727"/>
      <c r="Q264" s="727"/>
    </row>
    <row r="265" spans="2:17" s="331" customFormat="1" ht="39.75" customHeight="1" x14ac:dyDescent="0.2">
      <c r="B265" s="726" t="s">
        <v>246</v>
      </c>
      <c r="C265" s="726" t="s">
        <v>93</v>
      </c>
      <c r="D265" s="726" t="s">
        <v>247</v>
      </c>
      <c r="E265" s="726" t="s">
        <v>154</v>
      </c>
      <c r="F265" s="726"/>
      <c r="G265" s="726" t="s">
        <v>424</v>
      </c>
      <c r="H265" s="726" t="s">
        <v>249</v>
      </c>
      <c r="I265" s="726" t="s">
        <v>890</v>
      </c>
      <c r="J265" s="726" t="s">
        <v>891</v>
      </c>
      <c r="K265" s="726" t="s">
        <v>892</v>
      </c>
      <c r="L265" s="726" t="s">
        <v>893</v>
      </c>
      <c r="M265" s="726" t="s">
        <v>894</v>
      </c>
      <c r="N265" s="726" t="s">
        <v>895</v>
      </c>
      <c r="O265" s="726" t="s">
        <v>198</v>
      </c>
      <c r="P265" s="726" t="s">
        <v>896</v>
      </c>
      <c r="Q265" s="726" t="s">
        <v>425</v>
      </c>
    </row>
    <row r="266" spans="2:17" s="331" customFormat="1" ht="39.75" customHeight="1" x14ac:dyDescent="0.2">
      <c r="B266" s="726"/>
      <c r="C266" s="726"/>
      <c r="D266" s="726"/>
      <c r="E266" s="374" t="s">
        <v>260</v>
      </c>
      <c r="F266" s="374" t="s">
        <v>261</v>
      </c>
      <c r="G266" s="726"/>
      <c r="H266" s="726"/>
      <c r="I266" s="726"/>
      <c r="J266" s="726"/>
      <c r="K266" s="726"/>
      <c r="L266" s="726"/>
      <c r="M266" s="726"/>
      <c r="N266" s="726"/>
      <c r="O266" s="726"/>
      <c r="P266" s="726"/>
      <c r="Q266" s="726"/>
    </row>
    <row r="267" spans="2:17" s="331" customFormat="1" ht="39.75" customHeight="1" x14ac:dyDescent="0.2">
      <c r="B267" s="384">
        <v>1</v>
      </c>
      <c r="C267" s="384" t="s">
        <v>1200</v>
      </c>
      <c r="D267" s="407">
        <v>91300548</v>
      </c>
      <c r="E267" s="384" t="s">
        <v>427</v>
      </c>
      <c r="F267" s="384">
        <v>1</v>
      </c>
      <c r="G267" s="377">
        <v>22489</v>
      </c>
      <c r="H267" s="378">
        <f ca="1">(TODAY()-G267)/365</f>
        <v>63.671232876712331</v>
      </c>
      <c r="I267" s="407">
        <v>2008</v>
      </c>
      <c r="J267" s="408" t="s">
        <v>1201</v>
      </c>
      <c r="K267" s="378">
        <f>(2024-I267)</f>
        <v>16</v>
      </c>
      <c r="L267" s="384" t="s">
        <v>107</v>
      </c>
      <c r="M267" s="384" t="s">
        <v>1202</v>
      </c>
      <c r="N267" s="384" t="s">
        <v>899</v>
      </c>
      <c r="O267" s="384" t="s">
        <v>507</v>
      </c>
      <c r="P267" s="407">
        <v>3107974648</v>
      </c>
      <c r="Q267" s="408" t="s">
        <v>427</v>
      </c>
    </row>
    <row r="268" spans="2:17" s="331" customFormat="1" ht="39.75" customHeight="1" x14ac:dyDescent="0.2">
      <c r="B268" s="384">
        <v>2</v>
      </c>
      <c r="C268" s="384" t="s">
        <v>1203</v>
      </c>
      <c r="D268" s="407">
        <v>357682</v>
      </c>
      <c r="E268" s="384" t="s">
        <v>427</v>
      </c>
      <c r="F268" s="384">
        <v>1</v>
      </c>
      <c r="G268" s="409">
        <v>22360</v>
      </c>
      <c r="H268" s="378">
        <f t="shared" ref="H268:H301" ca="1" si="18">(TODAY()-G268)/365</f>
        <v>64.024657534246572</v>
      </c>
      <c r="I268" s="384">
        <v>2008</v>
      </c>
      <c r="J268" s="408" t="s">
        <v>1201</v>
      </c>
      <c r="K268" s="378">
        <f>(2024-I268)</f>
        <v>16</v>
      </c>
      <c r="L268" s="384" t="s">
        <v>156</v>
      </c>
      <c r="M268" s="384" t="s">
        <v>1204</v>
      </c>
      <c r="N268" s="384" t="s">
        <v>899</v>
      </c>
      <c r="O268" s="384" t="s">
        <v>1205</v>
      </c>
      <c r="P268" s="410" t="s">
        <v>1206</v>
      </c>
      <c r="Q268" s="384" t="s">
        <v>427</v>
      </c>
    </row>
    <row r="269" spans="2:17" s="331" customFormat="1" ht="39.75" customHeight="1" x14ac:dyDescent="0.2">
      <c r="B269" s="384">
        <v>3</v>
      </c>
      <c r="C269" s="411" t="s">
        <v>1207</v>
      </c>
      <c r="D269" s="411">
        <v>6760482</v>
      </c>
      <c r="E269" s="411" t="s">
        <v>427</v>
      </c>
      <c r="F269" s="411">
        <v>1</v>
      </c>
      <c r="G269" s="412">
        <v>21058</v>
      </c>
      <c r="H269" s="387">
        <f t="shared" ca="1" si="18"/>
        <v>67.591780821917808</v>
      </c>
      <c r="I269" s="411">
        <v>2021</v>
      </c>
      <c r="J269" s="413" t="s">
        <v>1208</v>
      </c>
      <c r="K269" s="387">
        <f>(2024-I269)</f>
        <v>3</v>
      </c>
      <c r="L269" s="411" t="s">
        <v>107</v>
      </c>
      <c r="M269" s="411" t="s">
        <v>1209</v>
      </c>
      <c r="N269" s="411" t="s">
        <v>899</v>
      </c>
      <c r="O269" s="414" t="s">
        <v>1210</v>
      </c>
      <c r="P269" s="411" t="s">
        <v>1211</v>
      </c>
      <c r="Q269" s="384" t="s">
        <v>427</v>
      </c>
    </row>
    <row r="270" spans="2:17" s="331" customFormat="1" ht="39.75" customHeight="1" x14ac:dyDescent="0.2">
      <c r="B270" s="384">
        <v>4</v>
      </c>
      <c r="C270" s="384" t="s">
        <v>1212</v>
      </c>
      <c r="D270" s="407">
        <v>1023885484</v>
      </c>
      <c r="E270" s="384">
        <v>1</v>
      </c>
      <c r="F270" s="384" t="s">
        <v>427</v>
      </c>
      <c r="G270" s="379">
        <v>32678</v>
      </c>
      <c r="H270" s="378">
        <f t="shared" ca="1" si="18"/>
        <v>35.756164383561647</v>
      </c>
      <c r="I270" s="384">
        <v>2002</v>
      </c>
      <c r="J270" s="408" t="s">
        <v>1201</v>
      </c>
      <c r="K270" s="415">
        <f t="shared" ref="K270:K301" si="19">(2024-I270)</f>
        <v>22</v>
      </c>
      <c r="L270" s="384" t="s">
        <v>156</v>
      </c>
      <c r="M270" s="384" t="s">
        <v>1213</v>
      </c>
      <c r="N270" s="384" t="s">
        <v>1113</v>
      </c>
      <c r="O270" s="382" t="s">
        <v>1214</v>
      </c>
      <c r="P270" s="407">
        <v>3165332330</v>
      </c>
      <c r="Q270" s="384" t="s">
        <v>427</v>
      </c>
    </row>
    <row r="271" spans="2:17" s="331" customFormat="1" ht="39.75" customHeight="1" x14ac:dyDescent="0.2">
      <c r="B271" s="384">
        <v>5</v>
      </c>
      <c r="C271" s="384" t="s">
        <v>1215</v>
      </c>
      <c r="D271" s="407">
        <v>51717903</v>
      </c>
      <c r="E271" s="384">
        <v>1</v>
      </c>
      <c r="F271" s="407" t="s">
        <v>427</v>
      </c>
      <c r="G271" s="379">
        <v>20373</v>
      </c>
      <c r="H271" s="378">
        <f t="shared" ca="1" si="18"/>
        <v>69.468493150684935</v>
      </c>
      <c r="I271" s="384">
        <v>2005</v>
      </c>
      <c r="J271" s="408" t="s">
        <v>1201</v>
      </c>
      <c r="K271" s="415">
        <f t="shared" si="19"/>
        <v>19</v>
      </c>
      <c r="L271" s="384" t="s">
        <v>156</v>
      </c>
      <c r="M271" s="384" t="s">
        <v>1213</v>
      </c>
      <c r="N271" s="384" t="s">
        <v>899</v>
      </c>
      <c r="O271" s="384" t="s">
        <v>794</v>
      </c>
      <c r="P271" s="407">
        <v>7772500</v>
      </c>
      <c r="Q271" s="384" t="s">
        <v>427</v>
      </c>
    </row>
    <row r="272" spans="2:17" s="331" customFormat="1" ht="39.75" customHeight="1" x14ac:dyDescent="0.2">
      <c r="B272" s="384">
        <v>6</v>
      </c>
      <c r="C272" s="384" t="s">
        <v>1216</v>
      </c>
      <c r="D272" s="407">
        <v>39758804</v>
      </c>
      <c r="E272" s="384">
        <v>1</v>
      </c>
      <c r="F272" s="407"/>
      <c r="G272" s="379">
        <v>26394</v>
      </c>
      <c r="H272" s="378">
        <f t="shared" ca="1" si="18"/>
        <v>52.972602739726028</v>
      </c>
      <c r="I272" s="384">
        <v>2024</v>
      </c>
      <c r="J272" s="408" t="s">
        <v>1201</v>
      </c>
      <c r="K272" s="415">
        <v>1</v>
      </c>
      <c r="L272" s="384" t="s">
        <v>107</v>
      </c>
      <c r="M272" s="384" t="s">
        <v>1217</v>
      </c>
      <c r="N272" s="384" t="s">
        <v>899</v>
      </c>
      <c r="O272" s="182" t="s">
        <v>1218</v>
      </c>
      <c r="P272" s="407">
        <v>3202275765</v>
      </c>
      <c r="Q272" s="384"/>
    </row>
    <row r="273" spans="2:17" s="331" customFormat="1" ht="39.75" customHeight="1" x14ac:dyDescent="0.2">
      <c r="B273" s="384">
        <v>7</v>
      </c>
      <c r="C273" s="384" t="s">
        <v>1219</v>
      </c>
      <c r="D273" s="407">
        <v>1026271213</v>
      </c>
      <c r="E273" s="384">
        <v>1</v>
      </c>
      <c r="F273" s="384" t="s">
        <v>427</v>
      </c>
      <c r="G273" s="379">
        <v>33195</v>
      </c>
      <c r="H273" s="378">
        <f t="shared" ca="1" si="18"/>
        <v>34.339726027397262</v>
      </c>
      <c r="I273" s="384">
        <v>2010</v>
      </c>
      <c r="J273" s="408" t="s">
        <v>1201</v>
      </c>
      <c r="K273" s="415">
        <f t="shared" si="19"/>
        <v>14</v>
      </c>
      <c r="L273" s="384" t="s">
        <v>107</v>
      </c>
      <c r="M273" s="384" t="s">
        <v>1220</v>
      </c>
      <c r="N273" s="384" t="s">
        <v>1150</v>
      </c>
      <c r="O273" s="384" t="s">
        <v>794</v>
      </c>
      <c r="P273" s="407" t="s">
        <v>1221</v>
      </c>
      <c r="Q273" s="384" t="s">
        <v>427</v>
      </c>
    </row>
    <row r="274" spans="2:17" s="331" customFormat="1" ht="39.75" customHeight="1" x14ac:dyDescent="0.2">
      <c r="B274" s="384">
        <v>8</v>
      </c>
      <c r="C274" s="384" t="s">
        <v>1222</v>
      </c>
      <c r="D274" s="407">
        <v>51740565</v>
      </c>
      <c r="E274" s="384" t="s">
        <v>427</v>
      </c>
      <c r="F274" s="384">
        <v>1</v>
      </c>
      <c r="G274" s="379">
        <v>23261</v>
      </c>
      <c r="H274" s="378">
        <f t="shared" ca="1" si="18"/>
        <v>61.556164383561644</v>
      </c>
      <c r="I274" s="407">
        <v>2014</v>
      </c>
      <c r="J274" s="408" t="s">
        <v>920</v>
      </c>
      <c r="K274" s="415">
        <f t="shared" si="19"/>
        <v>10</v>
      </c>
      <c r="L274" s="384" t="s">
        <v>107</v>
      </c>
      <c r="M274" s="384" t="s">
        <v>1223</v>
      </c>
      <c r="N274" s="384" t="s">
        <v>899</v>
      </c>
      <c r="O274" s="384" t="s">
        <v>794</v>
      </c>
      <c r="P274" s="407">
        <v>3112048302</v>
      </c>
      <c r="Q274" s="384" t="s">
        <v>427</v>
      </c>
    </row>
    <row r="275" spans="2:17" s="331" customFormat="1" ht="39.75" customHeight="1" x14ac:dyDescent="0.2">
      <c r="B275" s="384">
        <v>9</v>
      </c>
      <c r="C275" s="416" t="s">
        <v>1224</v>
      </c>
      <c r="D275" s="416">
        <v>51610894</v>
      </c>
      <c r="E275" s="416">
        <v>1</v>
      </c>
      <c r="F275" s="416" t="s">
        <v>427</v>
      </c>
      <c r="G275" s="417">
        <v>22041</v>
      </c>
      <c r="H275" s="387">
        <f t="shared" ca="1" si="18"/>
        <v>64.898630136986299</v>
      </c>
      <c r="I275" s="416">
        <v>1995</v>
      </c>
      <c r="J275" s="418" t="s">
        <v>1225</v>
      </c>
      <c r="K275" s="387">
        <f t="shared" si="19"/>
        <v>29</v>
      </c>
      <c r="L275" s="416" t="s">
        <v>107</v>
      </c>
      <c r="M275" s="416" t="s">
        <v>1226</v>
      </c>
      <c r="N275" s="416" t="s">
        <v>1122</v>
      </c>
      <c r="O275" s="419" t="s">
        <v>1227</v>
      </c>
      <c r="P275" s="416">
        <v>3128526332</v>
      </c>
      <c r="Q275" s="407" t="s">
        <v>427</v>
      </c>
    </row>
    <row r="276" spans="2:17" s="331" customFormat="1" ht="39.75" customHeight="1" x14ac:dyDescent="0.2">
      <c r="B276" s="384">
        <v>10</v>
      </c>
      <c r="C276" s="384" t="s">
        <v>1228</v>
      </c>
      <c r="D276" s="407">
        <v>79363915</v>
      </c>
      <c r="E276" s="384" t="s">
        <v>427</v>
      </c>
      <c r="F276" s="384">
        <v>1</v>
      </c>
      <c r="G276" s="379">
        <v>23983</v>
      </c>
      <c r="H276" s="378">
        <f t="shared" ca="1" si="18"/>
        <v>59.578082191780823</v>
      </c>
      <c r="I276" s="407">
        <v>2006</v>
      </c>
      <c r="J276" s="408" t="s">
        <v>1201</v>
      </c>
      <c r="K276" s="415">
        <f t="shared" si="19"/>
        <v>18</v>
      </c>
      <c r="L276" s="384" t="s">
        <v>107</v>
      </c>
      <c r="M276" s="384" t="s">
        <v>1229</v>
      </c>
      <c r="N276" s="384" t="s">
        <v>1108</v>
      </c>
      <c r="O276" s="382" t="s">
        <v>1230</v>
      </c>
      <c r="P276" s="407" t="s">
        <v>1231</v>
      </c>
      <c r="Q276" s="384" t="s">
        <v>427</v>
      </c>
    </row>
    <row r="277" spans="2:17" s="331" customFormat="1" ht="39.75" customHeight="1" x14ac:dyDescent="0.2">
      <c r="B277" s="384">
        <v>11</v>
      </c>
      <c r="C277" s="411" t="s">
        <v>1232</v>
      </c>
      <c r="D277" s="416">
        <v>19130082</v>
      </c>
      <c r="E277" s="411" t="s">
        <v>427</v>
      </c>
      <c r="F277" s="411">
        <v>1</v>
      </c>
      <c r="G277" s="412">
        <v>18568</v>
      </c>
      <c r="H277" s="387">
        <f t="shared" ca="1" si="18"/>
        <v>74.413698630136992</v>
      </c>
      <c r="I277" s="411">
        <v>1995</v>
      </c>
      <c r="J277" s="413" t="s">
        <v>134</v>
      </c>
      <c r="K277" s="387">
        <f t="shared" si="19"/>
        <v>29</v>
      </c>
      <c r="L277" s="411" t="s">
        <v>107</v>
      </c>
      <c r="M277" s="411" t="s">
        <v>1233</v>
      </c>
      <c r="N277" s="411" t="s">
        <v>1196</v>
      </c>
      <c r="O277" s="419" t="s">
        <v>1234</v>
      </c>
      <c r="P277" s="420" t="s">
        <v>1235</v>
      </c>
      <c r="Q277" s="384" t="s">
        <v>427</v>
      </c>
    </row>
    <row r="278" spans="2:17" s="331" customFormat="1" ht="39.75" customHeight="1" x14ac:dyDescent="0.2">
      <c r="B278" s="384">
        <v>12</v>
      </c>
      <c r="C278" s="384" t="s">
        <v>1236</v>
      </c>
      <c r="D278" s="407">
        <v>41371993</v>
      </c>
      <c r="E278" s="384">
        <v>1</v>
      </c>
      <c r="F278" s="384" t="s">
        <v>427</v>
      </c>
      <c r="G278" s="379">
        <v>16443</v>
      </c>
      <c r="H278" s="378">
        <f t="shared" ca="1" si="18"/>
        <v>80.235616438356161</v>
      </c>
      <c r="I278" s="384">
        <v>2008</v>
      </c>
      <c r="J278" s="408" t="s">
        <v>163</v>
      </c>
      <c r="K278" s="415">
        <f t="shared" si="19"/>
        <v>16</v>
      </c>
      <c r="L278" s="384" t="s">
        <v>107</v>
      </c>
      <c r="M278" s="384" t="s">
        <v>1237</v>
      </c>
      <c r="N278" s="384" t="s">
        <v>899</v>
      </c>
      <c r="O278" s="384" t="s">
        <v>794</v>
      </c>
      <c r="P278" s="407">
        <v>2937435</v>
      </c>
      <c r="Q278" s="384" t="s">
        <v>427</v>
      </c>
    </row>
    <row r="279" spans="2:17" s="331" customFormat="1" ht="39.75" customHeight="1" x14ac:dyDescent="0.2">
      <c r="B279" s="384">
        <v>13</v>
      </c>
      <c r="C279" s="384" t="s">
        <v>1238</v>
      </c>
      <c r="D279" s="384">
        <v>79291951</v>
      </c>
      <c r="E279" s="384" t="s">
        <v>427</v>
      </c>
      <c r="F279" s="384">
        <v>1</v>
      </c>
      <c r="G279" s="379">
        <v>23224</v>
      </c>
      <c r="H279" s="378">
        <f t="shared" ca="1" si="18"/>
        <v>61.657534246575345</v>
      </c>
      <c r="I279" s="384">
        <v>2002</v>
      </c>
      <c r="J279" s="421" t="s">
        <v>1239</v>
      </c>
      <c r="K279" s="415">
        <f t="shared" si="19"/>
        <v>22</v>
      </c>
      <c r="L279" s="384" t="s">
        <v>107</v>
      </c>
      <c r="M279" s="384" t="s">
        <v>1240</v>
      </c>
      <c r="N279" s="384" t="s">
        <v>1196</v>
      </c>
      <c r="O279" s="382" t="s">
        <v>1241</v>
      </c>
      <c r="P279" s="410">
        <v>3108691826</v>
      </c>
      <c r="Q279" s="384" t="s">
        <v>427</v>
      </c>
    </row>
    <row r="280" spans="2:17" s="331" customFormat="1" ht="39.75" customHeight="1" x14ac:dyDescent="0.2">
      <c r="B280" s="384">
        <v>14</v>
      </c>
      <c r="C280" s="384" t="s">
        <v>1242</v>
      </c>
      <c r="D280" s="407">
        <v>51831971</v>
      </c>
      <c r="E280" s="384">
        <v>1</v>
      </c>
      <c r="F280" s="384" t="s">
        <v>427</v>
      </c>
      <c r="G280" s="379">
        <v>25762</v>
      </c>
      <c r="H280" s="378">
        <f t="shared" ca="1" si="18"/>
        <v>54.704109589041096</v>
      </c>
      <c r="I280" s="407">
        <v>1995</v>
      </c>
      <c r="J280" s="408" t="s">
        <v>1201</v>
      </c>
      <c r="K280" s="415">
        <f t="shared" si="19"/>
        <v>29</v>
      </c>
      <c r="L280" s="384" t="s">
        <v>107</v>
      </c>
      <c r="M280" s="384" t="s">
        <v>1243</v>
      </c>
      <c r="N280" s="384" t="s">
        <v>899</v>
      </c>
      <c r="O280" s="384" t="s">
        <v>794</v>
      </c>
      <c r="P280" s="407">
        <v>3205292532</v>
      </c>
      <c r="Q280" s="384" t="s">
        <v>427</v>
      </c>
    </row>
    <row r="281" spans="2:17" s="331" customFormat="1" ht="39.75" customHeight="1" x14ac:dyDescent="0.2">
      <c r="B281" s="384">
        <v>15</v>
      </c>
      <c r="C281" s="384" t="s">
        <v>1244</v>
      </c>
      <c r="D281" s="407">
        <v>79365335</v>
      </c>
      <c r="E281" s="384" t="s">
        <v>427</v>
      </c>
      <c r="F281" s="384">
        <v>1</v>
      </c>
      <c r="G281" s="422">
        <v>24679</v>
      </c>
      <c r="H281" s="378">
        <f t="shared" ca="1" si="18"/>
        <v>57.671232876712331</v>
      </c>
      <c r="I281" s="407">
        <v>2014</v>
      </c>
      <c r="J281" s="408" t="s">
        <v>1201</v>
      </c>
      <c r="K281" s="415">
        <f t="shared" si="19"/>
        <v>10</v>
      </c>
      <c r="L281" s="384" t="s">
        <v>107</v>
      </c>
      <c r="M281" s="384" t="s">
        <v>1243</v>
      </c>
      <c r="N281" s="384" t="s">
        <v>1122</v>
      </c>
      <c r="O281" s="384" t="s">
        <v>507</v>
      </c>
      <c r="P281" s="407">
        <v>3205292532</v>
      </c>
      <c r="Q281" s="384" t="s">
        <v>427</v>
      </c>
    </row>
    <row r="282" spans="2:17" s="331" customFormat="1" ht="39.75" customHeight="1" x14ac:dyDescent="0.2">
      <c r="B282" s="384">
        <v>16</v>
      </c>
      <c r="C282" s="384" t="s">
        <v>1245</v>
      </c>
      <c r="D282" s="407">
        <v>17148340</v>
      </c>
      <c r="E282" s="407" t="s">
        <v>427</v>
      </c>
      <c r="F282" s="384">
        <v>1</v>
      </c>
      <c r="G282" s="422">
        <v>16984</v>
      </c>
      <c r="H282" s="378">
        <f t="shared" ca="1" si="18"/>
        <v>78.753424657534254</v>
      </c>
      <c r="I282" s="407">
        <v>2015</v>
      </c>
      <c r="J282" s="423" t="s">
        <v>1246</v>
      </c>
      <c r="K282" s="415">
        <f t="shared" si="19"/>
        <v>9</v>
      </c>
      <c r="L282" s="384" t="s">
        <v>107</v>
      </c>
      <c r="M282" s="407" t="s">
        <v>506</v>
      </c>
      <c r="N282" s="384" t="s">
        <v>899</v>
      </c>
      <c r="O282" s="384" t="s">
        <v>507</v>
      </c>
      <c r="P282" s="407" t="s">
        <v>1247</v>
      </c>
      <c r="Q282" s="384" t="s">
        <v>427</v>
      </c>
    </row>
    <row r="283" spans="2:17" s="331" customFormat="1" ht="39.75" customHeight="1" x14ac:dyDescent="0.2">
      <c r="B283" s="384">
        <v>17</v>
      </c>
      <c r="C283" s="384" t="s">
        <v>1248</v>
      </c>
      <c r="D283" s="407">
        <v>79350013</v>
      </c>
      <c r="E283" s="384" t="s">
        <v>427</v>
      </c>
      <c r="F283" s="384">
        <v>1</v>
      </c>
      <c r="G283" s="379">
        <v>22244</v>
      </c>
      <c r="H283" s="378">
        <f t="shared" ca="1" si="18"/>
        <v>64.342465753424662</v>
      </c>
      <c r="I283" s="407">
        <v>2014</v>
      </c>
      <c r="J283" s="408" t="s">
        <v>1201</v>
      </c>
      <c r="K283" s="415">
        <f t="shared" si="19"/>
        <v>10</v>
      </c>
      <c r="L283" s="384" t="s">
        <v>107</v>
      </c>
      <c r="M283" s="384" t="s">
        <v>1249</v>
      </c>
      <c r="N283" s="384" t="s">
        <v>1122</v>
      </c>
      <c r="O283" s="384" t="s">
        <v>507</v>
      </c>
      <c r="P283" s="407">
        <v>3166265075</v>
      </c>
      <c r="Q283" s="384" t="s">
        <v>427</v>
      </c>
    </row>
    <row r="284" spans="2:17" s="331" customFormat="1" ht="39.75" customHeight="1" x14ac:dyDescent="0.2">
      <c r="B284" s="384">
        <v>18</v>
      </c>
      <c r="C284" s="384" t="s">
        <v>1250</v>
      </c>
      <c r="D284" s="407">
        <v>19385923</v>
      </c>
      <c r="E284" s="384" t="s">
        <v>427</v>
      </c>
      <c r="F284" s="384">
        <v>1</v>
      </c>
      <c r="G284" s="379">
        <v>21510</v>
      </c>
      <c r="H284" s="378">
        <f t="shared" ca="1" si="18"/>
        <v>66.353424657534248</v>
      </c>
      <c r="I284" s="407">
        <v>2009</v>
      </c>
      <c r="J284" s="408" t="s">
        <v>1251</v>
      </c>
      <c r="K284" s="415">
        <f t="shared" si="19"/>
        <v>15</v>
      </c>
      <c r="L284" s="384" t="s">
        <v>156</v>
      </c>
      <c r="M284" s="384" t="s">
        <v>1252</v>
      </c>
      <c r="N284" s="384" t="s">
        <v>1253</v>
      </c>
      <c r="O284" s="384" t="s">
        <v>507</v>
      </c>
      <c r="P284" s="407" t="s">
        <v>1254</v>
      </c>
      <c r="Q284" s="384" t="s">
        <v>427</v>
      </c>
    </row>
    <row r="285" spans="2:17" s="331" customFormat="1" ht="39.75" customHeight="1" x14ac:dyDescent="0.2">
      <c r="B285" s="384">
        <v>19</v>
      </c>
      <c r="C285" s="384" t="s">
        <v>1255</v>
      </c>
      <c r="D285" s="407">
        <v>51645565</v>
      </c>
      <c r="E285" s="384">
        <v>1</v>
      </c>
      <c r="F285" s="384" t="s">
        <v>427</v>
      </c>
      <c r="G285" s="379">
        <v>22570</v>
      </c>
      <c r="H285" s="378">
        <f t="shared" ca="1" si="18"/>
        <v>63.449315068493149</v>
      </c>
      <c r="I285" s="384">
        <v>2001</v>
      </c>
      <c r="J285" s="408" t="s">
        <v>1201</v>
      </c>
      <c r="K285" s="415">
        <f t="shared" si="19"/>
        <v>23</v>
      </c>
      <c r="L285" s="384" t="s">
        <v>156</v>
      </c>
      <c r="M285" s="384" t="s">
        <v>1213</v>
      </c>
      <c r="N285" s="384" t="s">
        <v>1196</v>
      </c>
      <c r="O285" s="384" t="s">
        <v>1256</v>
      </c>
      <c r="P285" s="407">
        <v>7772500</v>
      </c>
      <c r="Q285" s="384" t="s">
        <v>427</v>
      </c>
    </row>
    <row r="286" spans="2:17" s="331" customFormat="1" ht="39.75" customHeight="1" x14ac:dyDescent="0.2">
      <c r="B286" s="384">
        <v>20</v>
      </c>
      <c r="C286" s="384" t="s">
        <v>1257</v>
      </c>
      <c r="D286" s="407">
        <v>1030571950</v>
      </c>
      <c r="E286" s="384">
        <v>1</v>
      </c>
      <c r="F286" s="384" t="s">
        <v>427</v>
      </c>
      <c r="G286" s="379">
        <v>32934</v>
      </c>
      <c r="H286" s="378">
        <f t="shared" ca="1" si="18"/>
        <v>35.054794520547944</v>
      </c>
      <c r="I286" s="407">
        <v>2006</v>
      </c>
      <c r="J286" s="408" t="s">
        <v>1201</v>
      </c>
      <c r="K286" s="415">
        <f t="shared" si="19"/>
        <v>18</v>
      </c>
      <c r="L286" s="384" t="s">
        <v>107</v>
      </c>
      <c r="M286" s="384" t="s">
        <v>1220</v>
      </c>
      <c r="N286" s="384" t="s">
        <v>1253</v>
      </c>
      <c r="O286" s="384" t="s">
        <v>1258</v>
      </c>
      <c r="P286" s="407" t="s">
        <v>1259</v>
      </c>
      <c r="Q286" s="384" t="s">
        <v>427</v>
      </c>
    </row>
    <row r="287" spans="2:17" s="331" customFormat="1" ht="39.75" customHeight="1" x14ac:dyDescent="0.2">
      <c r="B287" s="384">
        <v>21</v>
      </c>
      <c r="C287" s="384" t="s">
        <v>1260</v>
      </c>
      <c r="D287" s="384">
        <v>19099481</v>
      </c>
      <c r="E287" s="384" t="s">
        <v>427</v>
      </c>
      <c r="F287" s="384">
        <v>1</v>
      </c>
      <c r="G287" s="377">
        <v>18144</v>
      </c>
      <c r="H287" s="378">
        <f t="shared" ca="1" si="18"/>
        <v>75.575342465753423</v>
      </c>
      <c r="I287" s="384">
        <v>2022</v>
      </c>
      <c r="J287" s="408" t="s">
        <v>1251</v>
      </c>
      <c r="K287" s="415">
        <f t="shared" si="19"/>
        <v>2</v>
      </c>
      <c r="L287" s="384" t="s">
        <v>107</v>
      </c>
      <c r="M287" s="384" t="s">
        <v>1261</v>
      </c>
      <c r="N287" s="384" t="s">
        <v>1122</v>
      </c>
      <c r="O287" s="384" t="s">
        <v>794</v>
      </c>
      <c r="P287" s="384">
        <v>3108181950</v>
      </c>
      <c r="Q287" s="384" t="s">
        <v>427</v>
      </c>
    </row>
    <row r="288" spans="2:17" s="331" customFormat="1" ht="39.75" customHeight="1" x14ac:dyDescent="0.2">
      <c r="B288" s="384">
        <v>22</v>
      </c>
      <c r="C288" s="384" t="s">
        <v>1262</v>
      </c>
      <c r="D288" s="407">
        <v>52016126</v>
      </c>
      <c r="E288" s="384">
        <v>1</v>
      </c>
      <c r="F288" s="384" t="s">
        <v>427</v>
      </c>
      <c r="G288" s="409">
        <v>25340</v>
      </c>
      <c r="H288" s="378">
        <f t="shared" ca="1" si="18"/>
        <v>55.860273972602741</v>
      </c>
      <c r="I288" s="384">
        <v>2004</v>
      </c>
      <c r="J288" s="408" t="s">
        <v>1263</v>
      </c>
      <c r="K288" s="415">
        <f t="shared" si="19"/>
        <v>20</v>
      </c>
      <c r="L288" s="384" t="s">
        <v>107</v>
      </c>
      <c r="M288" s="384" t="s">
        <v>1264</v>
      </c>
      <c r="N288" s="384" t="s">
        <v>899</v>
      </c>
      <c r="O288" s="384" t="s">
        <v>1258</v>
      </c>
      <c r="P288" s="407">
        <v>2937135</v>
      </c>
      <c r="Q288" s="384" t="s">
        <v>427</v>
      </c>
    </row>
    <row r="289" spans="2:17" s="331" customFormat="1" ht="39.75" customHeight="1" x14ac:dyDescent="0.2">
      <c r="B289" s="384">
        <v>23</v>
      </c>
      <c r="C289" s="384" t="s">
        <v>1265</v>
      </c>
      <c r="D289" s="407">
        <v>1030525501</v>
      </c>
      <c r="E289" s="384">
        <v>1</v>
      </c>
      <c r="F289" s="384" t="s">
        <v>427</v>
      </c>
      <c r="G289" s="377">
        <v>31588</v>
      </c>
      <c r="H289" s="378">
        <f t="shared" ca="1" si="18"/>
        <v>38.742465753424661</v>
      </c>
      <c r="I289" s="407">
        <v>2008</v>
      </c>
      <c r="J289" s="408" t="s">
        <v>1201</v>
      </c>
      <c r="K289" s="415">
        <f t="shared" si="19"/>
        <v>16</v>
      </c>
      <c r="L289" s="384" t="s">
        <v>107</v>
      </c>
      <c r="M289" s="384" t="s">
        <v>1202</v>
      </c>
      <c r="N289" s="384" t="s">
        <v>1113</v>
      </c>
      <c r="O289" s="384" t="s">
        <v>507</v>
      </c>
      <c r="P289" s="407">
        <v>3107970072</v>
      </c>
      <c r="Q289" s="384" t="s">
        <v>427</v>
      </c>
    </row>
    <row r="290" spans="2:17" s="331" customFormat="1" ht="39.75" customHeight="1" x14ac:dyDescent="0.2">
      <c r="B290" s="384">
        <v>24</v>
      </c>
      <c r="C290" s="384" t="s">
        <v>1266</v>
      </c>
      <c r="D290" s="407">
        <v>17150038</v>
      </c>
      <c r="E290" s="384" t="s">
        <v>427</v>
      </c>
      <c r="F290" s="384">
        <v>1</v>
      </c>
      <c r="G290" s="379">
        <v>16933</v>
      </c>
      <c r="H290" s="378">
        <f t="shared" ca="1" si="18"/>
        <v>78.893150684931513</v>
      </c>
      <c r="I290" s="384">
        <v>2008</v>
      </c>
      <c r="J290" s="423" t="s">
        <v>1267</v>
      </c>
      <c r="K290" s="415">
        <f t="shared" si="19"/>
        <v>16</v>
      </c>
      <c r="L290" s="384" t="s">
        <v>107</v>
      </c>
      <c r="M290" s="384" t="s">
        <v>1268</v>
      </c>
      <c r="N290" s="384" t="s">
        <v>1196</v>
      </c>
      <c r="O290" s="384" t="s">
        <v>507</v>
      </c>
      <c r="P290" s="407" t="s">
        <v>1269</v>
      </c>
      <c r="Q290" s="384" t="s">
        <v>427</v>
      </c>
    </row>
    <row r="291" spans="2:17" s="331" customFormat="1" ht="39.75" customHeight="1" x14ac:dyDescent="0.2">
      <c r="B291" s="384">
        <v>25</v>
      </c>
      <c r="C291" s="384" t="s">
        <v>1270</v>
      </c>
      <c r="D291" s="384">
        <v>52506043</v>
      </c>
      <c r="E291" s="384">
        <v>1</v>
      </c>
      <c r="F291" s="384" t="s">
        <v>427</v>
      </c>
      <c r="G291" s="379">
        <v>28879</v>
      </c>
      <c r="H291" s="378">
        <f t="shared" ca="1" si="18"/>
        <v>46.164383561643838</v>
      </c>
      <c r="I291" s="384">
        <v>2004</v>
      </c>
      <c r="J291" s="408" t="s">
        <v>1201</v>
      </c>
      <c r="K291" s="415">
        <f t="shared" si="19"/>
        <v>20</v>
      </c>
      <c r="L291" s="384" t="s">
        <v>107</v>
      </c>
      <c r="M291" s="384" t="s">
        <v>1271</v>
      </c>
      <c r="N291" s="384" t="s">
        <v>1150</v>
      </c>
      <c r="O291" s="384" t="s">
        <v>1272</v>
      </c>
      <c r="P291" s="384" t="s">
        <v>1273</v>
      </c>
      <c r="Q291" s="384" t="s">
        <v>427</v>
      </c>
    </row>
    <row r="292" spans="2:17" s="331" customFormat="1" ht="39.75" customHeight="1" x14ac:dyDescent="0.2">
      <c r="B292" s="384">
        <v>26</v>
      </c>
      <c r="C292" s="384" t="s">
        <v>1274</v>
      </c>
      <c r="D292" s="407">
        <v>19109611</v>
      </c>
      <c r="E292" s="384" t="s">
        <v>427</v>
      </c>
      <c r="F292" s="384">
        <v>1</v>
      </c>
      <c r="G292" s="379">
        <v>18363</v>
      </c>
      <c r="H292" s="378">
        <f t="shared" ca="1" si="18"/>
        <v>74.975342465753428</v>
      </c>
      <c r="I292" s="384">
        <v>2004</v>
      </c>
      <c r="J292" s="408" t="s">
        <v>1201</v>
      </c>
      <c r="K292" s="415">
        <f t="shared" si="19"/>
        <v>20</v>
      </c>
      <c r="L292" s="384" t="s">
        <v>107</v>
      </c>
      <c r="M292" s="384" t="s">
        <v>1275</v>
      </c>
      <c r="N292" s="384" t="s">
        <v>899</v>
      </c>
      <c r="O292" s="384" t="s">
        <v>507</v>
      </c>
      <c r="P292" s="407">
        <v>2994597</v>
      </c>
      <c r="Q292" s="384" t="s">
        <v>427</v>
      </c>
    </row>
    <row r="293" spans="2:17" s="331" customFormat="1" ht="39.75" customHeight="1" x14ac:dyDescent="0.2">
      <c r="B293" s="384">
        <v>27</v>
      </c>
      <c r="C293" s="384" t="s">
        <v>1276</v>
      </c>
      <c r="D293" s="384">
        <v>51948814</v>
      </c>
      <c r="E293" s="384">
        <v>1</v>
      </c>
      <c r="F293" s="384" t="s">
        <v>427</v>
      </c>
      <c r="G293" s="377">
        <v>25406</v>
      </c>
      <c r="H293" s="378">
        <f t="shared" ca="1" si="18"/>
        <v>55.679452054794524</v>
      </c>
      <c r="I293" s="384">
        <v>2022</v>
      </c>
      <c r="J293" s="408" t="s">
        <v>1251</v>
      </c>
      <c r="K293" s="415">
        <f t="shared" si="19"/>
        <v>2</v>
      </c>
      <c r="L293" s="384" t="s">
        <v>107</v>
      </c>
      <c r="M293" s="384" t="s">
        <v>1277</v>
      </c>
      <c r="N293" s="384" t="s">
        <v>899</v>
      </c>
      <c r="O293" s="384" t="s">
        <v>557</v>
      </c>
      <c r="P293" s="384">
        <v>3115836824</v>
      </c>
      <c r="Q293" s="384" t="s">
        <v>427</v>
      </c>
    </row>
    <row r="294" spans="2:17" s="331" customFormat="1" ht="39.75" customHeight="1" x14ac:dyDescent="0.2">
      <c r="B294" s="384">
        <v>28</v>
      </c>
      <c r="C294" s="384" t="s">
        <v>1278</v>
      </c>
      <c r="D294" s="407">
        <v>19259570</v>
      </c>
      <c r="E294" s="384" t="s">
        <v>427</v>
      </c>
      <c r="F294" s="384">
        <v>1</v>
      </c>
      <c r="G294" s="377">
        <v>20432</v>
      </c>
      <c r="H294" s="378">
        <f t="shared" ca="1" si="18"/>
        <v>69.30684931506849</v>
      </c>
      <c r="I294" s="384">
        <v>2020</v>
      </c>
      <c r="J294" s="408" t="s">
        <v>1201</v>
      </c>
      <c r="K294" s="415">
        <f t="shared" si="19"/>
        <v>4</v>
      </c>
      <c r="L294" s="384" t="s">
        <v>107</v>
      </c>
      <c r="M294" s="384" t="s">
        <v>1279</v>
      </c>
      <c r="N294" s="384" t="s">
        <v>1150</v>
      </c>
      <c r="O294" s="382" t="s">
        <v>1280</v>
      </c>
      <c r="P294" s="407">
        <v>3014317302</v>
      </c>
      <c r="Q294" s="384" t="s">
        <v>427</v>
      </c>
    </row>
    <row r="295" spans="2:17" s="331" customFormat="1" ht="39.75" customHeight="1" x14ac:dyDescent="0.2">
      <c r="B295" s="384">
        <v>29</v>
      </c>
      <c r="C295" s="411" t="s">
        <v>1281</v>
      </c>
      <c r="D295" s="416">
        <v>51613585</v>
      </c>
      <c r="E295" s="411">
        <v>1</v>
      </c>
      <c r="F295" s="411" t="s">
        <v>427</v>
      </c>
      <c r="G295" s="412">
        <v>21503</v>
      </c>
      <c r="H295" s="424">
        <f t="shared" ca="1" si="18"/>
        <v>66.372602739726034</v>
      </c>
      <c r="I295" s="416">
        <v>1995</v>
      </c>
      <c r="J295" s="420" t="s">
        <v>1282</v>
      </c>
      <c r="K295" s="424">
        <f t="shared" si="19"/>
        <v>29</v>
      </c>
      <c r="L295" s="411" t="s">
        <v>107</v>
      </c>
      <c r="M295" s="416" t="s">
        <v>1283</v>
      </c>
      <c r="N295" s="411" t="s">
        <v>899</v>
      </c>
      <c r="O295" s="425" t="s">
        <v>1284</v>
      </c>
      <c r="P295" s="416">
        <v>3186116687</v>
      </c>
      <c r="Q295" s="370" t="s">
        <v>427</v>
      </c>
    </row>
    <row r="296" spans="2:17" s="331" customFormat="1" ht="39.75" customHeight="1" x14ac:dyDescent="0.2">
      <c r="B296" s="384">
        <v>30</v>
      </c>
      <c r="C296" s="411" t="s">
        <v>1285</v>
      </c>
      <c r="D296" s="416">
        <v>52017956</v>
      </c>
      <c r="E296" s="411">
        <v>1</v>
      </c>
      <c r="F296" s="411" t="s">
        <v>427</v>
      </c>
      <c r="G296" s="412">
        <v>23197</v>
      </c>
      <c r="H296" s="387">
        <f t="shared" ca="1" si="18"/>
        <v>61.731506849315068</v>
      </c>
      <c r="I296" s="411">
        <v>1995</v>
      </c>
      <c r="J296" s="413" t="s">
        <v>1286</v>
      </c>
      <c r="K296" s="387">
        <f t="shared" si="19"/>
        <v>29</v>
      </c>
      <c r="L296" s="411" t="s">
        <v>107</v>
      </c>
      <c r="M296" s="411" t="s">
        <v>1243</v>
      </c>
      <c r="N296" s="411" t="s">
        <v>1108</v>
      </c>
      <c r="O296" s="411" t="s">
        <v>1287</v>
      </c>
      <c r="P296" s="416">
        <v>3108727458</v>
      </c>
      <c r="Q296" s="384" t="s">
        <v>427</v>
      </c>
    </row>
    <row r="297" spans="2:17" s="331" customFormat="1" ht="39.75" customHeight="1" x14ac:dyDescent="0.2">
      <c r="B297" s="384">
        <v>31</v>
      </c>
      <c r="C297" s="383" t="s">
        <v>1288</v>
      </c>
      <c r="D297" s="383">
        <v>52555658</v>
      </c>
      <c r="E297" s="383">
        <v>1</v>
      </c>
      <c r="F297" s="383" t="s">
        <v>427</v>
      </c>
      <c r="G297" s="426">
        <v>26020</v>
      </c>
      <c r="H297" s="378">
        <f t="shared" ca="1" si="18"/>
        <v>53.9972602739726</v>
      </c>
      <c r="I297" s="383">
        <v>2023</v>
      </c>
      <c r="J297" s="393" t="s">
        <v>1201</v>
      </c>
      <c r="K297" s="415">
        <f t="shared" si="19"/>
        <v>1</v>
      </c>
      <c r="L297" s="383" t="s">
        <v>107</v>
      </c>
      <c r="M297" s="383" t="s">
        <v>1289</v>
      </c>
      <c r="N297" s="383" t="s">
        <v>899</v>
      </c>
      <c r="O297" s="427" t="s">
        <v>1290</v>
      </c>
      <c r="P297" s="383">
        <v>3054187049</v>
      </c>
      <c r="Q297" s="376" t="s">
        <v>427</v>
      </c>
    </row>
    <row r="298" spans="2:17" s="331" customFormat="1" ht="39.75" customHeight="1" x14ac:dyDescent="0.25">
      <c r="B298" s="384">
        <v>32</v>
      </c>
      <c r="C298" s="384" t="s">
        <v>1291</v>
      </c>
      <c r="D298" s="407">
        <v>41537745</v>
      </c>
      <c r="E298" s="384">
        <v>1</v>
      </c>
      <c r="F298" s="384" t="s">
        <v>427</v>
      </c>
      <c r="G298" s="379">
        <v>19104</v>
      </c>
      <c r="H298" s="378">
        <f t="shared" ca="1" si="18"/>
        <v>72.945205479452056</v>
      </c>
      <c r="I298" s="384">
        <v>1995</v>
      </c>
      <c r="J298" s="408" t="s">
        <v>1292</v>
      </c>
      <c r="K298" s="415">
        <f t="shared" si="19"/>
        <v>29</v>
      </c>
      <c r="L298" s="384" t="s">
        <v>107</v>
      </c>
      <c r="M298" s="384" t="s">
        <v>1293</v>
      </c>
      <c r="N298" s="384" t="s">
        <v>1196</v>
      </c>
      <c r="O298" s="428" t="s">
        <v>1294</v>
      </c>
      <c r="P298" s="410">
        <v>2731060</v>
      </c>
      <c r="Q298" s="384" t="s">
        <v>427</v>
      </c>
    </row>
    <row r="299" spans="2:17" s="331" customFormat="1" ht="39.75" customHeight="1" x14ac:dyDescent="0.2">
      <c r="B299" s="384">
        <v>33</v>
      </c>
      <c r="C299" s="384" t="s">
        <v>1295</v>
      </c>
      <c r="D299" s="407">
        <v>20070762</v>
      </c>
      <c r="E299" s="384">
        <v>1</v>
      </c>
      <c r="F299" s="384" t="s">
        <v>427</v>
      </c>
      <c r="G299" s="379">
        <v>13778</v>
      </c>
      <c r="H299" s="378">
        <f t="shared" ca="1" si="18"/>
        <v>87.536986301369865</v>
      </c>
      <c r="I299" s="384">
        <v>1995</v>
      </c>
      <c r="J299" s="408" t="s">
        <v>1292</v>
      </c>
      <c r="K299" s="415">
        <f t="shared" si="19"/>
        <v>29</v>
      </c>
      <c r="L299" s="384" t="s">
        <v>107</v>
      </c>
      <c r="M299" s="384" t="s">
        <v>1296</v>
      </c>
      <c r="N299" s="384" t="s">
        <v>1122</v>
      </c>
      <c r="O299" s="384" t="s">
        <v>1297</v>
      </c>
      <c r="P299" s="407" t="s">
        <v>1298</v>
      </c>
      <c r="Q299" s="384" t="s">
        <v>427</v>
      </c>
    </row>
    <row r="300" spans="2:17" s="331" customFormat="1" ht="39.75" customHeight="1" x14ac:dyDescent="0.2">
      <c r="B300" s="384">
        <v>34</v>
      </c>
      <c r="C300" s="384" t="s">
        <v>1299</v>
      </c>
      <c r="D300" s="407">
        <v>24090473</v>
      </c>
      <c r="E300" s="384">
        <v>1</v>
      </c>
      <c r="F300" s="384" t="s">
        <v>427</v>
      </c>
      <c r="G300" s="379">
        <v>22774</v>
      </c>
      <c r="H300" s="378">
        <f t="shared" ca="1" si="18"/>
        <v>62.890410958904113</v>
      </c>
      <c r="I300" s="384">
        <v>2008</v>
      </c>
      <c r="J300" s="408" t="s">
        <v>1201</v>
      </c>
      <c r="K300" s="415">
        <f t="shared" si="19"/>
        <v>16</v>
      </c>
      <c r="L300" s="384" t="s">
        <v>107</v>
      </c>
      <c r="M300" s="384" t="s">
        <v>1240</v>
      </c>
      <c r="N300" s="384" t="s">
        <v>899</v>
      </c>
      <c r="O300" s="384" t="s">
        <v>794</v>
      </c>
      <c r="P300" s="407">
        <v>7516182</v>
      </c>
      <c r="Q300" s="384" t="s">
        <v>427</v>
      </c>
    </row>
    <row r="301" spans="2:17" s="331" customFormat="1" ht="39.75" customHeight="1" x14ac:dyDescent="0.2">
      <c r="B301" s="384">
        <v>35</v>
      </c>
      <c r="C301" s="384" t="s">
        <v>1300</v>
      </c>
      <c r="D301" s="407">
        <v>1030536106</v>
      </c>
      <c r="E301" s="384" t="s">
        <v>427</v>
      </c>
      <c r="F301" s="384">
        <v>1</v>
      </c>
      <c r="G301" s="379">
        <v>31883</v>
      </c>
      <c r="H301" s="378">
        <f t="shared" ca="1" si="18"/>
        <v>37.934246575342463</v>
      </c>
      <c r="I301" s="384">
        <v>2004</v>
      </c>
      <c r="J301" s="408" t="s">
        <v>1201</v>
      </c>
      <c r="K301" s="415">
        <f t="shared" si="19"/>
        <v>20</v>
      </c>
      <c r="L301" s="384" t="s">
        <v>107</v>
      </c>
      <c r="M301" s="384" t="s">
        <v>1275</v>
      </c>
      <c r="N301" s="384" t="s">
        <v>1113</v>
      </c>
      <c r="O301" s="382" t="s">
        <v>1301</v>
      </c>
      <c r="P301" s="407">
        <v>3193451701</v>
      </c>
      <c r="Q301" s="384" t="s">
        <v>427</v>
      </c>
    </row>
    <row r="302" spans="2:17" s="331" customFormat="1" ht="39.75" customHeight="1" x14ac:dyDescent="0.2"/>
    <row r="303" spans="2:17" s="331" customFormat="1" ht="39.75" customHeight="1" x14ac:dyDescent="0.2">
      <c r="B303" s="729" t="s">
        <v>884</v>
      </c>
      <c r="C303" s="730"/>
      <c r="D303" s="731" t="s">
        <v>1302</v>
      </c>
      <c r="E303" s="731"/>
      <c r="F303" s="731"/>
      <c r="G303" s="731"/>
      <c r="H303" s="731"/>
      <c r="I303" s="731"/>
      <c r="J303" s="731"/>
      <c r="K303" s="731"/>
      <c r="L303" s="731"/>
      <c r="M303" s="731"/>
      <c r="N303" s="731"/>
      <c r="O303" s="731"/>
      <c r="P303" s="731"/>
      <c r="Q303" s="731"/>
    </row>
    <row r="304" spans="2:17" s="331" customFormat="1" ht="39.75" customHeight="1" x14ac:dyDescent="0.2">
      <c r="B304" s="729" t="s">
        <v>886</v>
      </c>
      <c r="C304" s="730"/>
      <c r="D304" s="731" t="s">
        <v>1303</v>
      </c>
      <c r="E304" s="731"/>
      <c r="F304" s="731"/>
      <c r="G304" s="731"/>
      <c r="H304" s="731"/>
      <c r="I304" s="731"/>
      <c r="J304" s="731"/>
      <c r="K304" s="731"/>
      <c r="L304" s="731"/>
      <c r="M304" s="731"/>
      <c r="N304" s="731"/>
      <c r="O304" s="731"/>
      <c r="P304" s="731"/>
      <c r="Q304" s="731"/>
    </row>
    <row r="305" spans="2:17" s="331" customFormat="1" ht="39.75" customHeight="1" x14ac:dyDescent="0.2">
      <c r="B305" s="729" t="s">
        <v>888</v>
      </c>
      <c r="C305" s="730"/>
      <c r="D305" s="732" t="s">
        <v>1304</v>
      </c>
      <c r="E305" s="732"/>
      <c r="F305" s="732"/>
      <c r="G305" s="732"/>
      <c r="H305" s="732"/>
      <c r="I305" s="732"/>
      <c r="J305" s="732"/>
      <c r="K305" s="732"/>
      <c r="L305" s="732"/>
      <c r="M305" s="732"/>
      <c r="N305" s="732"/>
      <c r="O305" s="732"/>
      <c r="P305" s="732"/>
      <c r="Q305" s="732"/>
    </row>
    <row r="306" spans="2:17" s="331" customFormat="1" ht="39.75" customHeight="1" x14ac:dyDescent="0.2">
      <c r="B306" s="729" t="s">
        <v>246</v>
      </c>
      <c r="C306" s="734" t="s">
        <v>93</v>
      </c>
      <c r="D306" s="729" t="s">
        <v>247</v>
      </c>
      <c r="E306" s="729" t="s">
        <v>154</v>
      </c>
      <c r="F306" s="733"/>
      <c r="G306" s="729" t="s">
        <v>248</v>
      </c>
      <c r="H306" s="729" t="s">
        <v>249</v>
      </c>
      <c r="I306" s="736" t="s">
        <v>1305</v>
      </c>
      <c r="J306" s="736" t="s">
        <v>891</v>
      </c>
      <c r="K306" s="736" t="s">
        <v>892</v>
      </c>
      <c r="L306" s="736" t="s">
        <v>893</v>
      </c>
      <c r="M306" s="729" t="s">
        <v>894</v>
      </c>
      <c r="N306" s="729" t="s">
        <v>895</v>
      </c>
      <c r="O306" s="729" t="s">
        <v>198</v>
      </c>
      <c r="P306" s="729" t="s">
        <v>896</v>
      </c>
      <c r="Q306" s="737" t="s">
        <v>425</v>
      </c>
    </row>
    <row r="307" spans="2:17" s="331" customFormat="1" ht="39.75" customHeight="1" x14ac:dyDescent="0.2">
      <c r="B307" s="733"/>
      <c r="C307" s="735"/>
      <c r="D307" s="733"/>
      <c r="E307" s="429" t="s">
        <v>260</v>
      </c>
      <c r="F307" s="429" t="s">
        <v>261</v>
      </c>
      <c r="G307" s="733"/>
      <c r="H307" s="729"/>
      <c r="I307" s="733"/>
      <c r="J307" s="733"/>
      <c r="K307" s="733"/>
      <c r="L307" s="733"/>
      <c r="M307" s="733"/>
      <c r="N307" s="733"/>
      <c r="O307" s="733"/>
      <c r="P307" s="733"/>
      <c r="Q307" s="737"/>
    </row>
    <row r="308" spans="2:17" s="331" customFormat="1" ht="39.75" customHeight="1" x14ac:dyDescent="0.2">
      <c r="B308" s="338">
        <v>1</v>
      </c>
      <c r="C308" s="384" t="s">
        <v>1306</v>
      </c>
      <c r="D308" s="430">
        <v>51588909</v>
      </c>
      <c r="E308" s="431">
        <v>1</v>
      </c>
      <c r="F308" s="432"/>
      <c r="G308" s="433">
        <v>15892</v>
      </c>
      <c r="H308" s="434">
        <f t="shared" ref="H308:H331" ca="1" si="20">(TODAY()-G308)/365</f>
        <v>81.745205479452054</v>
      </c>
      <c r="I308" s="335">
        <v>2019</v>
      </c>
      <c r="J308" s="335" t="s">
        <v>164</v>
      </c>
      <c r="K308" s="435" t="s">
        <v>1307</v>
      </c>
      <c r="L308" s="333" t="s">
        <v>108</v>
      </c>
      <c r="M308" s="432" t="s">
        <v>1308</v>
      </c>
      <c r="N308" s="333" t="s">
        <v>1309</v>
      </c>
      <c r="O308" s="431" t="s">
        <v>557</v>
      </c>
      <c r="P308" s="436">
        <v>3236287517</v>
      </c>
      <c r="Q308" s="204"/>
    </row>
    <row r="309" spans="2:17" s="331" customFormat="1" ht="39.75" customHeight="1" x14ac:dyDescent="0.2">
      <c r="B309" s="338">
        <v>2</v>
      </c>
      <c r="C309" s="437" t="s">
        <v>1310</v>
      </c>
      <c r="D309" s="438">
        <v>19485211</v>
      </c>
      <c r="E309" s="439"/>
      <c r="F309" s="439">
        <v>1</v>
      </c>
      <c r="G309" s="440">
        <v>19843</v>
      </c>
      <c r="H309" s="441">
        <f t="shared" ca="1" si="20"/>
        <v>70.920547945205485</v>
      </c>
      <c r="I309" s="438">
        <v>2018</v>
      </c>
      <c r="J309" s="438" t="s">
        <v>1139</v>
      </c>
      <c r="K309" s="442" t="s">
        <v>1311</v>
      </c>
      <c r="L309" s="438" t="s">
        <v>108</v>
      </c>
      <c r="M309" s="439" t="s">
        <v>1312</v>
      </c>
      <c r="N309" s="439" t="s">
        <v>1313</v>
      </c>
      <c r="O309" s="443" t="s">
        <v>1314</v>
      </c>
      <c r="P309" s="438">
        <v>3124201387</v>
      </c>
      <c r="Q309" s="204"/>
    </row>
    <row r="310" spans="2:17" s="331" customFormat="1" ht="39.75" customHeight="1" x14ac:dyDescent="0.2">
      <c r="B310" s="338">
        <v>3</v>
      </c>
      <c r="C310" s="437" t="s">
        <v>1315</v>
      </c>
      <c r="D310" s="438">
        <v>52322429</v>
      </c>
      <c r="E310" s="438">
        <v>1</v>
      </c>
      <c r="F310" s="438"/>
      <c r="G310" s="440">
        <v>27867</v>
      </c>
      <c r="H310" s="441">
        <f t="shared" ca="1" si="20"/>
        <v>48.936986301369863</v>
      </c>
      <c r="I310" s="438">
        <v>2015</v>
      </c>
      <c r="J310" s="438" t="s">
        <v>1316</v>
      </c>
      <c r="K310" s="442" t="s">
        <v>1317</v>
      </c>
      <c r="L310" s="438" t="s">
        <v>108</v>
      </c>
      <c r="M310" s="438" t="s">
        <v>1318</v>
      </c>
      <c r="N310" s="444" t="s">
        <v>1319</v>
      </c>
      <c r="O310" s="445" t="s">
        <v>1320</v>
      </c>
      <c r="P310" s="438">
        <v>3219060616</v>
      </c>
      <c r="Q310" s="446"/>
    </row>
    <row r="311" spans="2:17" s="331" customFormat="1" ht="39.75" customHeight="1" x14ac:dyDescent="0.25">
      <c r="B311" s="338">
        <v>4</v>
      </c>
      <c r="C311" s="447" t="s">
        <v>1321</v>
      </c>
      <c r="D311" s="447">
        <v>19263521</v>
      </c>
      <c r="E311" s="448"/>
      <c r="F311" s="449">
        <v>1</v>
      </c>
      <c r="G311" s="450">
        <v>20082</v>
      </c>
      <c r="H311" s="451">
        <f t="shared" ca="1" si="20"/>
        <v>70.265753424657532</v>
      </c>
      <c r="I311" s="447">
        <v>2024</v>
      </c>
      <c r="J311" s="452" t="s">
        <v>1322</v>
      </c>
      <c r="K311" s="447" t="s">
        <v>1323</v>
      </c>
      <c r="L311" s="338" t="s">
        <v>108</v>
      </c>
      <c r="M311" s="447" t="s">
        <v>1324</v>
      </c>
      <c r="N311" s="447" t="s">
        <v>1004</v>
      </c>
      <c r="O311" s="447" t="s">
        <v>1314</v>
      </c>
      <c r="P311" s="447">
        <v>3127494053</v>
      </c>
      <c r="Q311" s="448"/>
    </row>
    <row r="312" spans="2:17" s="331" customFormat="1" ht="39.75" customHeight="1" x14ac:dyDescent="0.2">
      <c r="B312" s="338">
        <v>5</v>
      </c>
      <c r="C312" s="437" t="s">
        <v>1325</v>
      </c>
      <c r="D312" s="438">
        <v>17137450</v>
      </c>
      <c r="E312" s="439"/>
      <c r="F312" s="439">
        <v>1</v>
      </c>
      <c r="G312" s="453">
        <v>16642</v>
      </c>
      <c r="H312" s="441">
        <f t="shared" ca="1" si="20"/>
        <v>79.69041095890411</v>
      </c>
      <c r="I312" s="439">
        <v>2003</v>
      </c>
      <c r="J312" s="438" t="s">
        <v>1326</v>
      </c>
      <c r="K312" s="442" t="s">
        <v>1327</v>
      </c>
      <c r="L312" s="438" t="s">
        <v>108</v>
      </c>
      <c r="M312" s="439" t="s">
        <v>1328</v>
      </c>
      <c r="N312" s="438" t="s">
        <v>1309</v>
      </c>
      <c r="O312" s="454" t="s">
        <v>1329</v>
      </c>
      <c r="P312" s="438">
        <v>3132813062</v>
      </c>
      <c r="Q312" s="446"/>
    </row>
    <row r="313" spans="2:17" s="331" customFormat="1" ht="39.75" customHeight="1" x14ac:dyDescent="0.2">
      <c r="B313" s="338">
        <v>6</v>
      </c>
      <c r="C313" s="370" t="s">
        <v>1330</v>
      </c>
      <c r="D313" s="338">
        <v>3019948</v>
      </c>
      <c r="E313" s="338"/>
      <c r="F313" s="338">
        <v>1</v>
      </c>
      <c r="G313" s="395">
        <v>19727</v>
      </c>
      <c r="H313" s="451">
        <f t="shared" ca="1" si="20"/>
        <v>71.238356164383561</v>
      </c>
      <c r="I313" s="335">
        <v>2015</v>
      </c>
      <c r="J313" s="455" t="s">
        <v>1331</v>
      </c>
      <c r="K313" s="435" t="s">
        <v>1317</v>
      </c>
      <c r="L313" s="338" t="s">
        <v>108</v>
      </c>
      <c r="M313" s="338" t="s">
        <v>1332</v>
      </c>
      <c r="N313" s="338" t="s">
        <v>899</v>
      </c>
      <c r="O313" s="456" t="s">
        <v>1314</v>
      </c>
      <c r="P313" s="333">
        <v>3125060861</v>
      </c>
      <c r="Q313" s="204"/>
    </row>
    <row r="314" spans="2:17" s="331" customFormat="1" ht="39.75" customHeight="1" x14ac:dyDescent="0.2">
      <c r="B314" s="338">
        <v>7</v>
      </c>
      <c r="C314" s="370" t="s">
        <v>1333</v>
      </c>
      <c r="D314" s="338">
        <v>20543049</v>
      </c>
      <c r="E314" s="338">
        <v>1</v>
      </c>
      <c r="F314" s="338"/>
      <c r="G314" s="395">
        <v>15246</v>
      </c>
      <c r="H314" s="451">
        <f t="shared" ca="1" si="20"/>
        <v>83.515068493150679</v>
      </c>
      <c r="I314" s="333">
        <v>2009</v>
      </c>
      <c r="J314" s="338" t="s">
        <v>1334</v>
      </c>
      <c r="K314" s="435" t="s">
        <v>1335</v>
      </c>
      <c r="L314" s="338" t="s">
        <v>108</v>
      </c>
      <c r="M314" s="338" t="s">
        <v>1336</v>
      </c>
      <c r="N314" s="338" t="s">
        <v>899</v>
      </c>
      <c r="O314" s="338" t="s">
        <v>1314</v>
      </c>
      <c r="P314" s="376">
        <v>3124342952</v>
      </c>
      <c r="Q314" s="204"/>
    </row>
    <row r="315" spans="2:17" s="331" customFormat="1" ht="39.75" customHeight="1" x14ac:dyDescent="0.2">
      <c r="B315" s="338">
        <v>8</v>
      </c>
      <c r="C315" s="370" t="s">
        <v>1337</v>
      </c>
      <c r="D315" s="338">
        <v>20323239</v>
      </c>
      <c r="E315" s="432">
        <v>1</v>
      </c>
      <c r="F315" s="432"/>
      <c r="G315" s="395">
        <v>15215</v>
      </c>
      <c r="H315" s="451">
        <f t="shared" ca="1" si="20"/>
        <v>83.6</v>
      </c>
      <c r="I315" s="432">
        <v>2009</v>
      </c>
      <c r="J315" s="338" t="s">
        <v>1338</v>
      </c>
      <c r="K315" s="436" t="s">
        <v>1335</v>
      </c>
      <c r="L315" s="338" t="s">
        <v>108</v>
      </c>
      <c r="M315" s="338" t="s">
        <v>1339</v>
      </c>
      <c r="N315" s="338" t="s">
        <v>899</v>
      </c>
      <c r="O315" s="349" t="s">
        <v>1314</v>
      </c>
      <c r="P315" s="338">
        <v>3132475625</v>
      </c>
      <c r="Q315" s="447"/>
    </row>
    <row r="316" spans="2:17" s="331" customFormat="1" ht="39.75" customHeight="1" x14ac:dyDescent="0.2">
      <c r="B316" s="338">
        <v>9</v>
      </c>
      <c r="C316" s="370" t="s">
        <v>1340</v>
      </c>
      <c r="D316" s="338">
        <v>41428879</v>
      </c>
      <c r="E316" s="338">
        <v>1</v>
      </c>
      <c r="F316" s="338"/>
      <c r="G316" s="395">
        <v>13014</v>
      </c>
      <c r="H316" s="451">
        <f t="shared" ca="1" si="20"/>
        <v>89.630136986301366</v>
      </c>
      <c r="I316" s="333">
        <v>2008</v>
      </c>
      <c r="J316" s="338" t="s">
        <v>1334</v>
      </c>
      <c r="K316" s="435" t="s">
        <v>1341</v>
      </c>
      <c r="L316" s="338" t="s">
        <v>108</v>
      </c>
      <c r="M316" s="338" t="s">
        <v>1342</v>
      </c>
      <c r="N316" s="338" t="s">
        <v>899</v>
      </c>
      <c r="O316" s="457" t="s">
        <v>1314</v>
      </c>
      <c r="P316" s="333" t="s">
        <v>1343</v>
      </c>
      <c r="Q316" s="204"/>
    </row>
    <row r="317" spans="2:17" s="331" customFormat="1" ht="39.75" customHeight="1" x14ac:dyDescent="0.2">
      <c r="B317" s="338">
        <v>10</v>
      </c>
      <c r="C317" s="370" t="s">
        <v>1344</v>
      </c>
      <c r="D317" s="338">
        <v>20542186</v>
      </c>
      <c r="E317" s="338">
        <v>1</v>
      </c>
      <c r="F317" s="338"/>
      <c r="G317" s="395">
        <v>19907</v>
      </c>
      <c r="H317" s="451">
        <f t="shared" ca="1" si="20"/>
        <v>70.745205479452054</v>
      </c>
      <c r="I317" s="335">
        <v>2015</v>
      </c>
      <c r="J317" s="338" t="s">
        <v>1345</v>
      </c>
      <c r="K317" s="435" t="s">
        <v>1317</v>
      </c>
      <c r="L317" s="338" t="s">
        <v>108</v>
      </c>
      <c r="M317" s="338" t="s">
        <v>1346</v>
      </c>
      <c r="N317" s="338" t="s">
        <v>899</v>
      </c>
      <c r="O317" s="338" t="s">
        <v>1314</v>
      </c>
      <c r="P317" s="333">
        <v>4159083</v>
      </c>
      <c r="Q317" s="204"/>
    </row>
    <row r="318" spans="2:17" s="331" customFormat="1" ht="39.75" customHeight="1" x14ac:dyDescent="0.2">
      <c r="B318" s="338">
        <v>11</v>
      </c>
      <c r="C318" s="458" t="s">
        <v>166</v>
      </c>
      <c r="D318" s="430">
        <v>35320585</v>
      </c>
      <c r="E318" s="447">
        <v>1</v>
      </c>
      <c r="F318" s="447"/>
      <c r="G318" s="205">
        <v>20347</v>
      </c>
      <c r="H318" s="451">
        <f t="shared" ca="1" si="20"/>
        <v>69.539726027397265</v>
      </c>
      <c r="I318" s="432">
        <v>2020</v>
      </c>
      <c r="J318" s="370" t="s">
        <v>1345</v>
      </c>
      <c r="K318" s="435" t="s">
        <v>1347</v>
      </c>
      <c r="L318" s="338" t="s">
        <v>108</v>
      </c>
      <c r="M318" s="447" t="s">
        <v>794</v>
      </c>
      <c r="N318" s="338" t="s">
        <v>899</v>
      </c>
      <c r="O318" s="338" t="s">
        <v>1314</v>
      </c>
      <c r="P318" s="432">
        <v>3112084753</v>
      </c>
      <c r="Q318" s="204"/>
    </row>
    <row r="319" spans="2:17" s="331" customFormat="1" ht="39.75" customHeight="1" x14ac:dyDescent="0.2">
      <c r="B319" s="338">
        <v>12</v>
      </c>
      <c r="C319" s="370" t="s">
        <v>1348</v>
      </c>
      <c r="D319" s="338">
        <v>39703647</v>
      </c>
      <c r="E319" s="432">
        <v>1</v>
      </c>
      <c r="F319" s="432"/>
      <c r="G319" s="459">
        <v>23099</v>
      </c>
      <c r="H319" s="451">
        <f t="shared" ca="1" si="20"/>
        <v>62</v>
      </c>
      <c r="I319" s="335">
        <v>2016</v>
      </c>
      <c r="J319" s="338" t="s">
        <v>1349</v>
      </c>
      <c r="K319" s="435" t="s">
        <v>1350</v>
      </c>
      <c r="L319" s="338" t="s">
        <v>108</v>
      </c>
      <c r="M319" s="432" t="s">
        <v>1351</v>
      </c>
      <c r="N319" s="432" t="s">
        <v>1122</v>
      </c>
      <c r="O319" s="460" t="s">
        <v>1352</v>
      </c>
      <c r="P319" s="333">
        <v>3123255570</v>
      </c>
      <c r="Q319" s="204"/>
    </row>
    <row r="320" spans="2:17" s="331" customFormat="1" ht="39.75" customHeight="1" x14ac:dyDescent="0.25">
      <c r="B320" s="338">
        <v>13</v>
      </c>
      <c r="C320" s="204" t="s">
        <v>1353</v>
      </c>
      <c r="D320" s="204">
        <v>241213</v>
      </c>
      <c r="E320" s="261"/>
      <c r="F320" s="461">
        <v>1</v>
      </c>
      <c r="G320" s="205">
        <v>16077</v>
      </c>
      <c r="H320" s="451">
        <f t="shared" ca="1" si="20"/>
        <v>81.238356164383561</v>
      </c>
      <c r="I320" s="461">
        <v>2024</v>
      </c>
      <c r="J320" s="452" t="s">
        <v>1322</v>
      </c>
      <c r="K320" s="447" t="s">
        <v>1323</v>
      </c>
      <c r="L320" s="338" t="s">
        <v>108</v>
      </c>
      <c r="M320" s="461" t="s">
        <v>1354</v>
      </c>
      <c r="N320" s="338" t="s">
        <v>899</v>
      </c>
      <c r="O320" s="209" t="s">
        <v>1355</v>
      </c>
      <c r="P320" s="208">
        <v>3133308750</v>
      </c>
      <c r="Q320" s="261"/>
    </row>
    <row r="321" spans="2:17" s="331" customFormat="1" ht="39.75" customHeight="1" x14ac:dyDescent="0.2">
      <c r="B321" s="338">
        <v>14</v>
      </c>
      <c r="C321" s="370" t="s">
        <v>1356</v>
      </c>
      <c r="D321" s="462">
        <v>17142482</v>
      </c>
      <c r="E321" s="432"/>
      <c r="F321" s="432">
        <v>1</v>
      </c>
      <c r="G321" s="395">
        <v>16892</v>
      </c>
      <c r="H321" s="451">
        <f t="shared" ca="1" si="20"/>
        <v>79.0054794520548</v>
      </c>
      <c r="I321" s="432">
        <v>2020</v>
      </c>
      <c r="J321" s="462" t="s">
        <v>1357</v>
      </c>
      <c r="K321" s="435" t="s">
        <v>1358</v>
      </c>
      <c r="L321" s="432" t="s">
        <v>108</v>
      </c>
      <c r="M321" s="432" t="s">
        <v>1359</v>
      </c>
      <c r="N321" s="432" t="s">
        <v>1004</v>
      </c>
      <c r="O321" s="463" t="s">
        <v>1360</v>
      </c>
      <c r="P321" s="338">
        <v>3112666195</v>
      </c>
      <c r="Q321" s="204"/>
    </row>
    <row r="322" spans="2:17" s="331" customFormat="1" ht="39.75" customHeight="1" x14ac:dyDescent="0.2">
      <c r="B322" s="338">
        <v>15</v>
      </c>
      <c r="C322" s="370" t="s">
        <v>1361</v>
      </c>
      <c r="D322" s="338">
        <v>24159963</v>
      </c>
      <c r="E322" s="338">
        <v>1</v>
      </c>
      <c r="F322" s="338"/>
      <c r="G322" s="464">
        <v>13014</v>
      </c>
      <c r="H322" s="451">
        <f t="shared" ca="1" si="20"/>
        <v>89.630136986301366</v>
      </c>
      <c r="I322" s="335">
        <v>2002</v>
      </c>
      <c r="J322" s="338" t="s">
        <v>1349</v>
      </c>
      <c r="K322" s="435" t="s">
        <v>1362</v>
      </c>
      <c r="L322" s="338" t="s">
        <v>108</v>
      </c>
      <c r="M322" s="338" t="s">
        <v>1363</v>
      </c>
      <c r="N322" s="338" t="s">
        <v>899</v>
      </c>
      <c r="O322" s="338" t="s">
        <v>1314</v>
      </c>
      <c r="P322" s="338">
        <v>3142490344</v>
      </c>
      <c r="Q322" s="204"/>
    </row>
    <row r="323" spans="2:17" s="331" customFormat="1" ht="39.75" customHeight="1" x14ac:dyDescent="0.2">
      <c r="B323" s="338">
        <v>16</v>
      </c>
      <c r="C323" s="370" t="s">
        <v>1364</v>
      </c>
      <c r="D323" s="462">
        <v>3020740</v>
      </c>
      <c r="E323" s="338"/>
      <c r="F323" s="338">
        <v>1</v>
      </c>
      <c r="G323" s="395">
        <v>20093</v>
      </c>
      <c r="H323" s="451">
        <f t="shared" ca="1" si="20"/>
        <v>70.235616438356161</v>
      </c>
      <c r="I323" s="432">
        <v>2020</v>
      </c>
      <c r="J323" s="462" t="s">
        <v>1334</v>
      </c>
      <c r="K323" s="435" t="s">
        <v>1358</v>
      </c>
      <c r="L323" s="338" t="s">
        <v>108</v>
      </c>
      <c r="M323" s="338" t="s">
        <v>592</v>
      </c>
      <c r="N323" s="338" t="s">
        <v>899</v>
      </c>
      <c r="O323" s="338" t="s">
        <v>1314</v>
      </c>
      <c r="P323" s="432">
        <v>3002084002</v>
      </c>
      <c r="Q323" s="204"/>
    </row>
    <row r="324" spans="2:17" s="331" customFormat="1" ht="39.75" customHeight="1" x14ac:dyDescent="0.2">
      <c r="B324" s="338">
        <v>17</v>
      </c>
      <c r="C324" s="458" t="s">
        <v>1365</v>
      </c>
      <c r="D324" s="462">
        <v>41366737</v>
      </c>
      <c r="E324" s="338">
        <v>1</v>
      </c>
      <c r="F324" s="338"/>
      <c r="G324" s="395">
        <v>15892</v>
      </c>
      <c r="H324" s="451">
        <f t="shared" ca="1" si="20"/>
        <v>81.745205479452054</v>
      </c>
      <c r="I324" s="432">
        <v>2019</v>
      </c>
      <c r="J324" s="462" t="s">
        <v>1334</v>
      </c>
      <c r="K324" s="435" t="s">
        <v>1307</v>
      </c>
      <c r="L324" s="338" t="s">
        <v>108</v>
      </c>
      <c r="M324" s="338" t="s">
        <v>1366</v>
      </c>
      <c r="N324" s="338" t="s">
        <v>899</v>
      </c>
      <c r="O324" s="349" t="s">
        <v>1314</v>
      </c>
      <c r="P324" s="432">
        <v>3222030700</v>
      </c>
      <c r="Q324" s="204"/>
    </row>
    <row r="325" spans="2:17" s="331" customFormat="1" ht="39.75" customHeight="1" x14ac:dyDescent="0.2">
      <c r="B325" s="338">
        <v>18</v>
      </c>
      <c r="C325" s="370" t="s">
        <v>1367</v>
      </c>
      <c r="D325" s="338">
        <v>35331743</v>
      </c>
      <c r="E325" s="432">
        <v>1</v>
      </c>
      <c r="F325" s="432"/>
      <c r="G325" s="395">
        <v>20666</v>
      </c>
      <c r="H325" s="451">
        <f t="shared" ca="1" si="20"/>
        <v>68.665753424657538</v>
      </c>
      <c r="I325" s="335">
        <v>2015</v>
      </c>
      <c r="J325" s="338" t="s">
        <v>1345</v>
      </c>
      <c r="K325" s="435" t="s">
        <v>1317</v>
      </c>
      <c r="L325" s="432" t="s">
        <v>108</v>
      </c>
      <c r="M325" s="432" t="s">
        <v>1368</v>
      </c>
      <c r="N325" s="432" t="s">
        <v>1196</v>
      </c>
      <c r="O325" s="338" t="s">
        <v>1314</v>
      </c>
      <c r="P325" s="432">
        <v>3026621095</v>
      </c>
      <c r="Q325" s="204"/>
    </row>
    <row r="326" spans="2:17" s="331" customFormat="1" ht="39.75" customHeight="1" x14ac:dyDescent="0.2">
      <c r="B326" s="338">
        <v>19</v>
      </c>
      <c r="C326" s="370" t="s">
        <v>1369</v>
      </c>
      <c r="D326" s="338">
        <v>28753708</v>
      </c>
      <c r="E326" s="338">
        <v>1</v>
      </c>
      <c r="F326" s="338"/>
      <c r="G326" s="459">
        <v>16210</v>
      </c>
      <c r="H326" s="451">
        <f t="shared" ca="1" si="20"/>
        <v>80.873972602739727</v>
      </c>
      <c r="I326" s="333">
        <v>2010</v>
      </c>
      <c r="J326" s="338" t="s">
        <v>1345</v>
      </c>
      <c r="K326" s="435" t="s">
        <v>1370</v>
      </c>
      <c r="L326" s="338" t="s">
        <v>108</v>
      </c>
      <c r="M326" s="338" t="s">
        <v>1371</v>
      </c>
      <c r="N326" s="338" t="s">
        <v>899</v>
      </c>
      <c r="O326" s="463" t="s">
        <v>1372</v>
      </c>
      <c r="P326" s="338">
        <v>3123607699</v>
      </c>
      <c r="Q326" s="204"/>
    </row>
    <row r="327" spans="2:17" s="331" customFormat="1" ht="39.75" customHeight="1" x14ac:dyDescent="0.2">
      <c r="B327" s="338">
        <v>20</v>
      </c>
      <c r="C327" s="370" t="s">
        <v>167</v>
      </c>
      <c r="D327" s="384">
        <v>21107722</v>
      </c>
      <c r="E327" s="432">
        <v>1</v>
      </c>
      <c r="F327" s="432"/>
      <c r="G327" s="465">
        <v>17440</v>
      </c>
      <c r="H327" s="451">
        <f t="shared" ca="1" si="20"/>
        <v>77.504109589041093</v>
      </c>
      <c r="I327" s="333">
        <v>1990</v>
      </c>
      <c r="J327" s="338" t="s">
        <v>1338</v>
      </c>
      <c r="K327" s="435" t="s">
        <v>1373</v>
      </c>
      <c r="L327" s="432" t="s">
        <v>108</v>
      </c>
      <c r="M327" s="384" t="s">
        <v>687</v>
      </c>
      <c r="N327" s="432" t="s">
        <v>1004</v>
      </c>
      <c r="O327" s="408" t="s">
        <v>688</v>
      </c>
      <c r="P327" s="338" t="s">
        <v>1374</v>
      </c>
      <c r="Q327" s="204"/>
    </row>
    <row r="328" spans="2:17" s="331" customFormat="1" ht="39.75" customHeight="1" x14ac:dyDescent="0.2">
      <c r="B328" s="338">
        <v>21</v>
      </c>
      <c r="C328" s="370" t="s">
        <v>1375</v>
      </c>
      <c r="D328" s="462">
        <v>35320241</v>
      </c>
      <c r="E328" s="338">
        <v>1</v>
      </c>
      <c r="F328" s="338"/>
      <c r="G328" s="395">
        <v>21093</v>
      </c>
      <c r="H328" s="451">
        <f t="shared" ca="1" si="20"/>
        <v>67.495890410958907</v>
      </c>
      <c r="I328" s="432">
        <v>2019</v>
      </c>
      <c r="J328" s="462" t="s">
        <v>1334</v>
      </c>
      <c r="K328" s="435" t="s">
        <v>1307</v>
      </c>
      <c r="L328" s="338" t="s">
        <v>108</v>
      </c>
      <c r="M328" s="338" t="s">
        <v>1376</v>
      </c>
      <c r="N328" s="338" t="s">
        <v>899</v>
      </c>
      <c r="O328" s="460" t="s">
        <v>1377</v>
      </c>
      <c r="P328" s="432">
        <v>3003397988</v>
      </c>
      <c r="Q328" s="204"/>
    </row>
    <row r="329" spans="2:17" s="331" customFormat="1" ht="39.75" customHeight="1" x14ac:dyDescent="0.2">
      <c r="B329" s="338">
        <v>22</v>
      </c>
      <c r="C329" s="437" t="s">
        <v>1378</v>
      </c>
      <c r="D329" s="438">
        <v>51686662</v>
      </c>
      <c r="E329" s="438">
        <v>1</v>
      </c>
      <c r="F329" s="438"/>
      <c r="G329" s="466">
        <v>22687</v>
      </c>
      <c r="H329" s="467">
        <f t="shared" ca="1" si="20"/>
        <v>63.128767123287673</v>
      </c>
      <c r="I329" s="438">
        <v>2008</v>
      </c>
      <c r="J329" s="438" t="s">
        <v>1379</v>
      </c>
      <c r="K329" s="442" t="s">
        <v>1341</v>
      </c>
      <c r="L329" s="438" t="s">
        <v>108</v>
      </c>
      <c r="M329" s="438" t="s">
        <v>1380</v>
      </c>
      <c r="N329" s="438" t="s">
        <v>1007</v>
      </c>
      <c r="O329" s="468" t="s">
        <v>1381</v>
      </c>
      <c r="P329" s="469">
        <v>3212818218</v>
      </c>
      <c r="Q329" s="204"/>
    </row>
    <row r="330" spans="2:17" s="331" customFormat="1" ht="39.75" customHeight="1" x14ac:dyDescent="0.2">
      <c r="B330" s="338">
        <v>23</v>
      </c>
      <c r="C330" s="458" t="s">
        <v>168</v>
      </c>
      <c r="D330" s="462">
        <v>41709439</v>
      </c>
      <c r="E330" s="447">
        <v>1</v>
      </c>
      <c r="F330" s="447"/>
      <c r="G330" s="450">
        <v>19822</v>
      </c>
      <c r="H330" s="451">
        <f t="shared" ca="1" si="20"/>
        <v>70.978082191780828</v>
      </c>
      <c r="I330" s="432">
        <v>2023</v>
      </c>
      <c r="J330" s="447" t="s">
        <v>164</v>
      </c>
      <c r="K330" s="435" t="s">
        <v>1382</v>
      </c>
      <c r="L330" s="338" t="s">
        <v>108</v>
      </c>
      <c r="M330" s="470" t="s">
        <v>794</v>
      </c>
      <c r="N330" s="358" t="s">
        <v>899</v>
      </c>
      <c r="O330" s="471" t="s">
        <v>739</v>
      </c>
      <c r="P330" s="447">
        <v>3123372516</v>
      </c>
      <c r="Q330" s="204"/>
    </row>
    <row r="331" spans="2:17" s="331" customFormat="1" ht="39.75" customHeight="1" x14ac:dyDescent="0.2">
      <c r="B331" s="338">
        <v>24</v>
      </c>
      <c r="C331" s="437" t="s">
        <v>1383</v>
      </c>
      <c r="D331" s="438">
        <v>25911125</v>
      </c>
      <c r="E331" s="439">
        <v>1</v>
      </c>
      <c r="F331" s="439"/>
      <c r="G331" s="440">
        <v>22274</v>
      </c>
      <c r="H331" s="441">
        <f t="shared" ca="1" si="20"/>
        <v>64.260273972602747</v>
      </c>
      <c r="I331" s="472">
        <v>2015</v>
      </c>
      <c r="J331" s="473" t="s">
        <v>1384</v>
      </c>
      <c r="K331" s="442" t="s">
        <v>1317</v>
      </c>
      <c r="L331" s="473" t="s">
        <v>108</v>
      </c>
      <c r="M331" s="439" t="s">
        <v>1385</v>
      </c>
      <c r="N331" s="439" t="s">
        <v>1007</v>
      </c>
      <c r="O331" s="474" t="s">
        <v>1314</v>
      </c>
      <c r="P331" s="475">
        <v>3123208688</v>
      </c>
      <c r="Q331" s="204"/>
    </row>
    <row r="332" spans="2:17" s="331" customFormat="1" ht="39.75" customHeight="1" x14ac:dyDescent="0.2"/>
    <row r="333" spans="2:17" s="331" customFormat="1" ht="39.75" customHeight="1" x14ac:dyDescent="0.2"/>
    <row r="334" spans="2:17" s="331" customFormat="1" ht="39.75" customHeight="1" x14ac:dyDescent="0.2">
      <c r="B334" s="729" t="s">
        <v>884</v>
      </c>
      <c r="C334" s="730"/>
      <c r="D334" s="731" t="s">
        <v>1302</v>
      </c>
      <c r="E334" s="731"/>
      <c r="F334" s="731"/>
      <c r="G334" s="731"/>
      <c r="H334" s="731"/>
      <c r="I334" s="731"/>
      <c r="J334" s="731"/>
      <c r="K334" s="731"/>
      <c r="L334" s="731"/>
      <c r="M334" s="731"/>
      <c r="N334" s="731"/>
      <c r="O334" s="731"/>
      <c r="P334" s="731"/>
      <c r="Q334" s="731"/>
    </row>
    <row r="335" spans="2:17" s="331" customFormat="1" ht="39.75" customHeight="1" x14ac:dyDescent="0.2">
      <c r="B335" s="729" t="s">
        <v>886</v>
      </c>
      <c r="C335" s="730"/>
      <c r="D335" s="731" t="s">
        <v>1303</v>
      </c>
      <c r="E335" s="731"/>
      <c r="F335" s="731"/>
      <c r="G335" s="731"/>
      <c r="H335" s="731"/>
      <c r="I335" s="731"/>
      <c r="J335" s="731"/>
      <c r="K335" s="731"/>
      <c r="L335" s="731"/>
      <c r="M335" s="731"/>
      <c r="N335" s="731"/>
      <c r="O335" s="731"/>
      <c r="P335" s="731"/>
      <c r="Q335" s="731"/>
    </row>
    <row r="336" spans="2:17" s="331" customFormat="1" ht="39.75" customHeight="1" x14ac:dyDescent="0.2">
      <c r="B336" s="729" t="s">
        <v>888</v>
      </c>
      <c r="C336" s="730"/>
      <c r="D336" s="732" t="s">
        <v>1304</v>
      </c>
      <c r="E336" s="732"/>
      <c r="F336" s="732"/>
      <c r="G336" s="732"/>
      <c r="H336" s="732"/>
      <c r="I336" s="732"/>
      <c r="J336" s="732"/>
      <c r="K336" s="732"/>
      <c r="L336" s="732"/>
      <c r="M336" s="732"/>
      <c r="N336" s="732"/>
      <c r="O336" s="732"/>
      <c r="P336" s="732"/>
      <c r="Q336" s="732"/>
    </row>
    <row r="337" spans="2:17" s="331" customFormat="1" ht="39.75" customHeight="1" x14ac:dyDescent="0.2">
      <c r="B337" s="729" t="s">
        <v>246</v>
      </c>
      <c r="C337" s="734" t="s">
        <v>93</v>
      </c>
      <c r="D337" s="729" t="s">
        <v>247</v>
      </c>
      <c r="E337" s="729" t="s">
        <v>154</v>
      </c>
      <c r="F337" s="733"/>
      <c r="G337" s="729" t="s">
        <v>248</v>
      </c>
      <c r="H337" s="729" t="s">
        <v>249</v>
      </c>
      <c r="I337" s="736" t="s">
        <v>1305</v>
      </c>
      <c r="J337" s="736" t="s">
        <v>891</v>
      </c>
      <c r="K337" s="736" t="s">
        <v>892</v>
      </c>
      <c r="L337" s="736" t="s">
        <v>893</v>
      </c>
      <c r="M337" s="729" t="s">
        <v>894</v>
      </c>
      <c r="N337" s="729" t="s">
        <v>895</v>
      </c>
      <c r="O337" s="729" t="s">
        <v>198</v>
      </c>
      <c r="P337" s="729" t="s">
        <v>896</v>
      </c>
      <c r="Q337" s="737" t="s">
        <v>425</v>
      </c>
    </row>
    <row r="338" spans="2:17" s="331" customFormat="1" ht="39.75" customHeight="1" x14ac:dyDescent="0.2">
      <c r="B338" s="733"/>
      <c r="C338" s="735"/>
      <c r="D338" s="733"/>
      <c r="E338" s="429" t="s">
        <v>260</v>
      </c>
      <c r="F338" s="429" t="s">
        <v>261</v>
      </c>
      <c r="G338" s="733"/>
      <c r="H338" s="729"/>
      <c r="I338" s="733"/>
      <c r="J338" s="733"/>
      <c r="K338" s="733"/>
      <c r="L338" s="733"/>
      <c r="M338" s="733"/>
      <c r="N338" s="733"/>
      <c r="O338" s="733"/>
      <c r="P338" s="733"/>
      <c r="Q338" s="737"/>
    </row>
    <row r="339" spans="2:17" s="331" customFormat="1" ht="39.75" customHeight="1" x14ac:dyDescent="0.2">
      <c r="B339" s="338">
        <v>1</v>
      </c>
      <c r="C339" s="384" t="s">
        <v>1306</v>
      </c>
      <c r="D339" s="430">
        <v>51588909</v>
      </c>
      <c r="E339" s="431">
        <v>1</v>
      </c>
      <c r="F339" s="432"/>
      <c r="G339" s="433">
        <v>15892</v>
      </c>
      <c r="H339" s="434">
        <f t="shared" ref="H339:H362" ca="1" si="21">(TODAY()-G339)/365</f>
        <v>81.745205479452054</v>
      </c>
      <c r="I339" s="335">
        <v>2019</v>
      </c>
      <c r="J339" s="335" t="s">
        <v>164</v>
      </c>
      <c r="K339" s="435" t="s">
        <v>1307</v>
      </c>
      <c r="L339" s="333" t="s">
        <v>108</v>
      </c>
      <c r="M339" s="432" t="s">
        <v>1308</v>
      </c>
      <c r="N339" s="333" t="s">
        <v>1309</v>
      </c>
      <c r="O339" s="431" t="s">
        <v>557</v>
      </c>
      <c r="P339" s="436">
        <v>3236287517</v>
      </c>
      <c r="Q339" s="204"/>
    </row>
    <row r="340" spans="2:17" s="331" customFormat="1" ht="39.75" customHeight="1" x14ac:dyDescent="0.2">
      <c r="B340" s="338">
        <v>2</v>
      </c>
      <c r="C340" s="437" t="s">
        <v>1310</v>
      </c>
      <c r="D340" s="438">
        <v>19485211</v>
      </c>
      <c r="E340" s="439"/>
      <c r="F340" s="439">
        <v>1</v>
      </c>
      <c r="G340" s="440">
        <v>19843</v>
      </c>
      <c r="H340" s="441">
        <f t="shared" ca="1" si="21"/>
        <v>70.920547945205485</v>
      </c>
      <c r="I340" s="438">
        <v>2018</v>
      </c>
      <c r="J340" s="438" t="s">
        <v>1139</v>
      </c>
      <c r="K340" s="442" t="s">
        <v>1311</v>
      </c>
      <c r="L340" s="438" t="s">
        <v>108</v>
      </c>
      <c r="M340" s="439" t="s">
        <v>1312</v>
      </c>
      <c r="N340" s="439" t="s">
        <v>1313</v>
      </c>
      <c r="O340" s="443" t="s">
        <v>1314</v>
      </c>
      <c r="P340" s="438">
        <v>3124201387</v>
      </c>
      <c r="Q340" s="204"/>
    </row>
    <row r="341" spans="2:17" s="331" customFormat="1" ht="39.75" customHeight="1" x14ac:dyDescent="0.2">
      <c r="B341" s="338">
        <v>3</v>
      </c>
      <c r="C341" s="437" t="s">
        <v>1315</v>
      </c>
      <c r="D341" s="438">
        <v>52322429</v>
      </c>
      <c r="E341" s="438">
        <v>1</v>
      </c>
      <c r="F341" s="438"/>
      <c r="G341" s="440">
        <v>27867</v>
      </c>
      <c r="H341" s="441">
        <f t="shared" ca="1" si="21"/>
        <v>48.936986301369863</v>
      </c>
      <c r="I341" s="438">
        <v>2015</v>
      </c>
      <c r="J341" s="438" t="s">
        <v>1316</v>
      </c>
      <c r="K341" s="442" t="s">
        <v>1317</v>
      </c>
      <c r="L341" s="438" t="s">
        <v>108</v>
      </c>
      <c r="M341" s="438" t="s">
        <v>1318</v>
      </c>
      <c r="N341" s="444" t="s">
        <v>1319</v>
      </c>
      <c r="O341" s="445" t="s">
        <v>1320</v>
      </c>
      <c r="P341" s="438">
        <v>3219060616</v>
      </c>
      <c r="Q341" s="446"/>
    </row>
    <row r="342" spans="2:17" s="331" customFormat="1" ht="39.75" customHeight="1" x14ac:dyDescent="0.25">
      <c r="B342" s="338">
        <v>4</v>
      </c>
      <c r="C342" s="447" t="s">
        <v>1321</v>
      </c>
      <c r="D342" s="447">
        <v>19263521</v>
      </c>
      <c r="E342" s="448"/>
      <c r="F342" s="449">
        <v>1</v>
      </c>
      <c r="G342" s="450">
        <v>20082</v>
      </c>
      <c r="H342" s="451">
        <f t="shared" ca="1" si="21"/>
        <v>70.265753424657532</v>
      </c>
      <c r="I342" s="447">
        <v>2024</v>
      </c>
      <c r="J342" s="452" t="s">
        <v>1322</v>
      </c>
      <c r="K342" s="447" t="s">
        <v>1323</v>
      </c>
      <c r="L342" s="338" t="s">
        <v>108</v>
      </c>
      <c r="M342" s="447" t="s">
        <v>1324</v>
      </c>
      <c r="N342" s="447" t="s">
        <v>1004</v>
      </c>
      <c r="O342" s="447" t="s">
        <v>1314</v>
      </c>
      <c r="P342" s="447">
        <v>3127494053</v>
      </c>
      <c r="Q342" s="448"/>
    </row>
    <row r="343" spans="2:17" s="331" customFormat="1" ht="39.75" customHeight="1" x14ac:dyDescent="0.2">
      <c r="B343" s="338">
        <v>5</v>
      </c>
      <c r="C343" s="437" t="s">
        <v>1325</v>
      </c>
      <c r="D343" s="438">
        <v>17137450</v>
      </c>
      <c r="E343" s="439"/>
      <c r="F343" s="439">
        <v>1</v>
      </c>
      <c r="G343" s="453">
        <v>16642</v>
      </c>
      <c r="H343" s="441">
        <f t="shared" ca="1" si="21"/>
        <v>79.69041095890411</v>
      </c>
      <c r="I343" s="439">
        <v>2003</v>
      </c>
      <c r="J343" s="438" t="s">
        <v>1326</v>
      </c>
      <c r="K343" s="442" t="s">
        <v>1327</v>
      </c>
      <c r="L343" s="438" t="s">
        <v>108</v>
      </c>
      <c r="M343" s="439" t="s">
        <v>1328</v>
      </c>
      <c r="N343" s="438" t="s">
        <v>1309</v>
      </c>
      <c r="O343" s="454" t="s">
        <v>1329</v>
      </c>
      <c r="P343" s="438">
        <v>3132813062</v>
      </c>
      <c r="Q343" s="446"/>
    </row>
    <row r="344" spans="2:17" s="331" customFormat="1" ht="39.75" customHeight="1" x14ac:dyDescent="0.2">
      <c r="B344" s="338">
        <v>6</v>
      </c>
      <c r="C344" s="370" t="s">
        <v>1330</v>
      </c>
      <c r="D344" s="338">
        <v>3019948</v>
      </c>
      <c r="E344" s="338"/>
      <c r="F344" s="338">
        <v>1</v>
      </c>
      <c r="G344" s="395">
        <v>19727</v>
      </c>
      <c r="H344" s="451">
        <f t="shared" ca="1" si="21"/>
        <v>71.238356164383561</v>
      </c>
      <c r="I344" s="335">
        <v>2015</v>
      </c>
      <c r="J344" s="455" t="s">
        <v>1331</v>
      </c>
      <c r="K344" s="435" t="s">
        <v>1317</v>
      </c>
      <c r="L344" s="338" t="s">
        <v>108</v>
      </c>
      <c r="M344" s="338" t="s">
        <v>1332</v>
      </c>
      <c r="N344" s="338" t="s">
        <v>899</v>
      </c>
      <c r="O344" s="456" t="s">
        <v>1314</v>
      </c>
      <c r="P344" s="333">
        <v>3125060861</v>
      </c>
      <c r="Q344" s="204"/>
    </row>
    <row r="345" spans="2:17" s="331" customFormat="1" ht="39.75" customHeight="1" x14ac:dyDescent="0.2">
      <c r="B345" s="338">
        <v>7</v>
      </c>
      <c r="C345" s="370" t="s">
        <v>1333</v>
      </c>
      <c r="D345" s="338">
        <v>20543049</v>
      </c>
      <c r="E345" s="338">
        <v>1</v>
      </c>
      <c r="F345" s="338"/>
      <c r="G345" s="395">
        <v>15246</v>
      </c>
      <c r="H345" s="451">
        <f t="shared" ca="1" si="21"/>
        <v>83.515068493150679</v>
      </c>
      <c r="I345" s="333">
        <v>2009</v>
      </c>
      <c r="J345" s="338" t="s">
        <v>1334</v>
      </c>
      <c r="K345" s="435" t="s">
        <v>1335</v>
      </c>
      <c r="L345" s="338" t="s">
        <v>108</v>
      </c>
      <c r="M345" s="338" t="s">
        <v>1336</v>
      </c>
      <c r="N345" s="338" t="s">
        <v>899</v>
      </c>
      <c r="O345" s="338" t="s">
        <v>1314</v>
      </c>
      <c r="P345" s="376">
        <v>3124342952</v>
      </c>
      <c r="Q345" s="204"/>
    </row>
    <row r="346" spans="2:17" s="331" customFormat="1" ht="39.75" customHeight="1" x14ac:dyDescent="0.2">
      <c r="B346" s="338">
        <v>8</v>
      </c>
      <c r="C346" s="370" t="s">
        <v>1337</v>
      </c>
      <c r="D346" s="338">
        <v>20323239</v>
      </c>
      <c r="E346" s="432">
        <v>1</v>
      </c>
      <c r="F346" s="432"/>
      <c r="G346" s="395">
        <v>15215</v>
      </c>
      <c r="H346" s="451">
        <f t="shared" ca="1" si="21"/>
        <v>83.6</v>
      </c>
      <c r="I346" s="432">
        <v>2009</v>
      </c>
      <c r="J346" s="338" t="s">
        <v>1338</v>
      </c>
      <c r="K346" s="436" t="s">
        <v>1335</v>
      </c>
      <c r="L346" s="338" t="s">
        <v>108</v>
      </c>
      <c r="M346" s="338" t="s">
        <v>1339</v>
      </c>
      <c r="N346" s="338" t="s">
        <v>899</v>
      </c>
      <c r="O346" s="349" t="s">
        <v>1314</v>
      </c>
      <c r="P346" s="338">
        <v>3132475625</v>
      </c>
      <c r="Q346" s="447"/>
    </row>
    <row r="347" spans="2:17" s="331" customFormat="1" ht="39.75" customHeight="1" x14ac:dyDescent="0.2">
      <c r="B347" s="338">
        <v>9</v>
      </c>
      <c r="C347" s="370" t="s">
        <v>1340</v>
      </c>
      <c r="D347" s="338">
        <v>41428879</v>
      </c>
      <c r="E347" s="338">
        <v>1</v>
      </c>
      <c r="F347" s="338"/>
      <c r="G347" s="395">
        <v>13014</v>
      </c>
      <c r="H347" s="451">
        <f t="shared" ca="1" si="21"/>
        <v>89.630136986301366</v>
      </c>
      <c r="I347" s="333">
        <v>2008</v>
      </c>
      <c r="J347" s="338" t="s">
        <v>1334</v>
      </c>
      <c r="K347" s="435" t="s">
        <v>1341</v>
      </c>
      <c r="L347" s="338" t="s">
        <v>108</v>
      </c>
      <c r="M347" s="338" t="s">
        <v>1342</v>
      </c>
      <c r="N347" s="338" t="s">
        <v>899</v>
      </c>
      <c r="O347" s="457" t="s">
        <v>1314</v>
      </c>
      <c r="P347" s="333" t="s">
        <v>1343</v>
      </c>
      <c r="Q347" s="204"/>
    </row>
    <row r="348" spans="2:17" s="331" customFormat="1" ht="39.75" customHeight="1" x14ac:dyDescent="0.2">
      <c r="B348" s="338">
        <v>10</v>
      </c>
      <c r="C348" s="370" t="s">
        <v>1344</v>
      </c>
      <c r="D348" s="338">
        <v>20542186</v>
      </c>
      <c r="E348" s="338">
        <v>1</v>
      </c>
      <c r="F348" s="338"/>
      <c r="G348" s="395">
        <v>19907</v>
      </c>
      <c r="H348" s="451">
        <f t="shared" ca="1" si="21"/>
        <v>70.745205479452054</v>
      </c>
      <c r="I348" s="335">
        <v>2015</v>
      </c>
      <c r="J348" s="338" t="s">
        <v>1345</v>
      </c>
      <c r="K348" s="435" t="s">
        <v>1317</v>
      </c>
      <c r="L348" s="338" t="s">
        <v>108</v>
      </c>
      <c r="M348" s="338" t="s">
        <v>1346</v>
      </c>
      <c r="N348" s="338" t="s">
        <v>899</v>
      </c>
      <c r="O348" s="338" t="s">
        <v>1314</v>
      </c>
      <c r="P348" s="333">
        <v>4159083</v>
      </c>
      <c r="Q348" s="204"/>
    </row>
    <row r="349" spans="2:17" s="331" customFormat="1" ht="39.75" customHeight="1" x14ac:dyDescent="0.2">
      <c r="B349" s="338">
        <v>11</v>
      </c>
      <c r="C349" s="458" t="s">
        <v>166</v>
      </c>
      <c r="D349" s="430">
        <v>35320585</v>
      </c>
      <c r="E349" s="447">
        <v>1</v>
      </c>
      <c r="F349" s="447"/>
      <c r="G349" s="205">
        <v>20347</v>
      </c>
      <c r="H349" s="451">
        <f t="shared" ca="1" si="21"/>
        <v>69.539726027397265</v>
      </c>
      <c r="I349" s="432">
        <v>2020</v>
      </c>
      <c r="J349" s="370" t="s">
        <v>1345</v>
      </c>
      <c r="K349" s="435" t="s">
        <v>1347</v>
      </c>
      <c r="L349" s="338" t="s">
        <v>108</v>
      </c>
      <c r="M349" s="447" t="s">
        <v>794</v>
      </c>
      <c r="N349" s="338" t="s">
        <v>899</v>
      </c>
      <c r="O349" s="338" t="s">
        <v>1314</v>
      </c>
      <c r="P349" s="432">
        <v>3112084753</v>
      </c>
      <c r="Q349" s="204"/>
    </row>
    <row r="350" spans="2:17" s="331" customFormat="1" ht="39.75" customHeight="1" x14ac:dyDescent="0.2">
      <c r="B350" s="338">
        <v>12</v>
      </c>
      <c r="C350" s="370" t="s">
        <v>1348</v>
      </c>
      <c r="D350" s="338">
        <v>39703647</v>
      </c>
      <c r="E350" s="432">
        <v>1</v>
      </c>
      <c r="F350" s="432"/>
      <c r="G350" s="459">
        <v>23099</v>
      </c>
      <c r="H350" s="451">
        <f t="shared" ca="1" si="21"/>
        <v>62</v>
      </c>
      <c r="I350" s="335">
        <v>2016</v>
      </c>
      <c r="J350" s="338" t="s">
        <v>1349</v>
      </c>
      <c r="K350" s="435" t="s">
        <v>1350</v>
      </c>
      <c r="L350" s="338" t="s">
        <v>108</v>
      </c>
      <c r="M350" s="432" t="s">
        <v>1351</v>
      </c>
      <c r="N350" s="432" t="s">
        <v>1122</v>
      </c>
      <c r="O350" s="460" t="s">
        <v>1352</v>
      </c>
      <c r="P350" s="333">
        <v>3123255570</v>
      </c>
      <c r="Q350" s="204"/>
    </row>
    <row r="351" spans="2:17" s="331" customFormat="1" ht="39.75" customHeight="1" x14ac:dyDescent="0.25">
      <c r="B351" s="338">
        <v>13</v>
      </c>
      <c r="C351" s="204" t="s">
        <v>1353</v>
      </c>
      <c r="D351" s="204">
        <v>241213</v>
      </c>
      <c r="E351" s="261"/>
      <c r="F351" s="461">
        <v>1</v>
      </c>
      <c r="G351" s="205">
        <v>16077</v>
      </c>
      <c r="H351" s="451">
        <f t="shared" ca="1" si="21"/>
        <v>81.238356164383561</v>
      </c>
      <c r="I351" s="461">
        <v>2024</v>
      </c>
      <c r="J351" s="452" t="s">
        <v>1322</v>
      </c>
      <c r="K351" s="447" t="s">
        <v>1323</v>
      </c>
      <c r="L351" s="338" t="s">
        <v>108</v>
      </c>
      <c r="M351" s="461" t="s">
        <v>1354</v>
      </c>
      <c r="N351" s="338" t="s">
        <v>899</v>
      </c>
      <c r="O351" s="209" t="s">
        <v>1355</v>
      </c>
      <c r="P351" s="208">
        <v>3133308750</v>
      </c>
      <c r="Q351" s="261"/>
    </row>
    <row r="352" spans="2:17" s="331" customFormat="1" ht="39.75" customHeight="1" x14ac:dyDescent="0.2">
      <c r="B352" s="338">
        <v>14</v>
      </c>
      <c r="C352" s="370" t="s">
        <v>1356</v>
      </c>
      <c r="D352" s="462">
        <v>17142482</v>
      </c>
      <c r="E352" s="432"/>
      <c r="F352" s="432">
        <v>1</v>
      </c>
      <c r="G352" s="395">
        <v>16892</v>
      </c>
      <c r="H352" s="451">
        <f t="shared" ca="1" si="21"/>
        <v>79.0054794520548</v>
      </c>
      <c r="I352" s="432">
        <v>2020</v>
      </c>
      <c r="J352" s="462" t="s">
        <v>1357</v>
      </c>
      <c r="K352" s="435" t="s">
        <v>1358</v>
      </c>
      <c r="L352" s="432" t="s">
        <v>108</v>
      </c>
      <c r="M352" s="432" t="s">
        <v>1359</v>
      </c>
      <c r="N352" s="432" t="s">
        <v>1004</v>
      </c>
      <c r="O352" s="463" t="s">
        <v>1360</v>
      </c>
      <c r="P352" s="338">
        <v>3112666195</v>
      </c>
      <c r="Q352" s="204"/>
    </row>
    <row r="353" spans="2:17" s="331" customFormat="1" ht="39.75" customHeight="1" x14ac:dyDescent="0.2">
      <c r="B353" s="338">
        <v>15</v>
      </c>
      <c r="C353" s="370" t="s">
        <v>1361</v>
      </c>
      <c r="D353" s="338">
        <v>24159963</v>
      </c>
      <c r="E353" s="338">
        <v>1</v>
      </c>
      <c r="F353" s="338"/>
      <c r="G353" s="464">
        <v>13014</v>
      </c>
      <c r="H353" s="451">
        <f t="shared" ca="1" si="21"/>
        <v>89.630136986301366</v>
      </c>
      <c r="I353" s="335">
        <v>2002</v>
      </c>
      <c r="J353" s="338" t="s">
        <v>1349</v>
      </c>
      <c r="K353" s="435" t="s">
        <v>1362</v>
      </c>
      <c r="L353" s="338" t="s">
        <v>108</v>
      </c>
      <c r="M353" s="338" t="s">
        <v>1363</v>
      </c>
      <c r="N353" s="338" t="s">
        <v>899</v>
      </c>
      <c r="O353" s="338" t="s">
        <v>1314</v>
      </c>
      <c r="P353" s="338">
        <v>3142490344</v>
      </c>
      <c r="Q353" s="204"/>
    </row>
    <row r="354" spans="2:17" s="331" customFormat="1" ht="39.75" customHeight="1" x14ac:dyDescent="0.2">
      <c r="B354" s="338">
        <v>16</v>
      </c>
      <c r="C354" s="370" t="s">
        <v>1364</v>
      </c>
      <c r="D354" s="462">
        <v>3020740</v>
      </c>
      <c r="E354" s="338"/>
      <c r="F354" s="338">
        <v>1</v>
      </c>
      <c r="G354" s="395">
        <v>20093</v>
      </c>
      <c r="H354" s="451">
        <f t="shared" ca="1" si="21"/>
        <v>70.235616438356161</v>
      </c>
      <c r="I354" s="432">
        <v>2020</v>
      </c>
      <c r="J354" s="462" t="s">
        <v>1334</v>
      </c>
      <c r="K354" s="435" t="s">
        <v>1358</v>
      </c>
      <c r="L354" s="338" t="s">
        <v>108</v>
      </c>
      <c r="M354" s="338" t="s">
        <v>592</v>
      </c>
      <c r="N354" s="338" t="s">
        <v>899</v>
      </c>
      <c r="O354" s="338" t="s">
        <v>1314</v>
      </c>
      <c r="P354" s="432">
        <v>3002084002</v>
      </c>
      <c r="Q354" s="204"/>
    </row>
    <row r="355" spans="2:17" s="331" customFormat="1" ht="39.75" customHeight="1" x14ac:dyDescent="0.2">
      <c r="B355" s="338">
        <v>17</v>
      </c>
      <c r="C355" s="458" t="s">
        <v>1365</v>
      </c>
      <c r="D355" s="462">
        <v>41366737</v>
      </c>
      <c r="E355" s="338">
        <v>1</v>
      </c>
      <c r="F355" s="338"/>
      <c r="G355" s="395">
        <v>15892</v>
      </c>
      <c r="H355" s="451">
        <f t="shared" ca="1" si="21"/>
        <v>81.745205479452054</v>
      </c>
      <c r="I355" s="432">
        <v>2019</v>
      </c>
      <c r="J355" s="462" t="s">
        <v>1334</v>
      </c>
      <c r="K355" s="435" t="s">
        <v>1307</v>
      </c>
      <c r="L355" s="338" t="s">
        <v>108</v>
      </c>
      <c r="M355" s="338" t="s">
        <v>1366</v>
      </c>
      <c r="N355" s="338" t="s">
        <v>899</v>
      </c>
      <c r="O355" s="349" t="s">
        <v>1314</v>
      </c>
      <c r="P355" s="432">
        <v>3222030700</v>
      </c>
      <c r="Q355" s="204"/>
    </row>
    <row r="356" spans="2:17" s="331" customFormat="1" ht="39.75" customHeight="1" x14ac:dyDescent="0.2">
      <c r="B356" s="338">
        <v>18</v>
      </c>
      <c r="C356" s="370" t="s">
        <v>1367</v>
      </c>
      <c r="D356" s="338">
        <v>35331743</v>
      </c>
      <c r="E356" s="432">
        <v>1</v>
      </c>
      <c r="F356" s="432"/>
      <c r="G356" s="395">
        <v>20666</v>
      </c>
      <c r="H356" s="451">
        <f t="shared" ca="1" si="21"/>
        <v>68.665753424657538</v>
      </c>
      <c r="I356" s="335">
        <v>2015</v>
      </c>
      <c r="J356" s="338" t="s">
        <v>1345</v>
      </c>
      <c r="K356" s="435" t="s">
        <v>1317</v>
      </c>
      <c r="L356" s="432" t="s">
        <v>108</v>
      </c>
      <c r="M356" s="432" t="s">
        <v>1368</v>
      </c>
      <c r="N356" s="432" t="s">
        <v>1196</v>
      </c>
      <c r="O356" s="338" t="s">
        <v>1314</v>
      </c>
      <c r="P356" s="432">
        <v>3026621095</v>
      </c>
      <c r="Q356" s="204"/>
    </row>
    <row r="357" spans="2:17" s="331" customFormat="1" ht="39.75" customHeight="1" x14ac:dyDescent="0.2">
      <c r="B357" s="338">
        <v>19</v>
      </c>
      <c r="C357" s="370" t="s">
        <v>1369</v>
      </c>
      <c r="D357" s="338">
        <v>28753708</v>
      </c>
      <c r="E357" s="338">
        <v>1</v>
      </c>
      <c r="F357" s="338"/>
      <c r="G357" s="459">
        <v>16210</v>
      </c>
      <c r="H357" s="451">
        <f t="shared" ca="1" si="21"/>
        <v>80.873972602739727</v>
      </c>
      <c r="I357" s="333">
        <v>2010</v>
      </c>
      <c r="J357" s="338" t="s">
        <v>1345</v>
      </c>
      <c r="K357" s="435" t="s">
        <v>1370</v>
      </c>
      <c r="L357" s="338" t="s">
        <v>108</v>
      </c>
      <c r="M357" s="338" t="s">
        <v>1371</v>
      </c>
      <c r="N357" s="338" t="s">
        <v>899</v>
      </c>
      <c r="O357" s="463" t="s">
        <v>1372</v>
      </c>
      <c r="P357" s="338">
        <v>3123607699</v>
      </c>
      <c r="Q357" s="204"/>
    </row>
    <row r="358" spans="2:17" s="331" customFormat="1" ht="39.75" customHeight="1" x14ac:dyDescent="0.2">
      <c r="B358" s="338">
        <v>20</v>
      </c>
      <c r="C358" s="370" t="s">
        <v>167</v>
      </c>
      <c r="D358" s="384">
        <v>21107722</v>
      </c>
      <c r="E358" s="432">
        <v>1</v>
      </c>
      <c r="F358" s="432"/>
      <c r="G358" s="465">
        <v>17440</v>
      </c>
      <c r="H358" s="451">
        <f t="shared" ca="1" si="21"/>
        <v>77.504109589041093</v>
      </c>
      <c r="I358" s="333">
        <v>1990</v>
      </c>
      <c r="J358" s="338" t="s">
        <v>1338</v>
      </c>
      <c r="K358" s="435" t="s">
        <v>1373</v>
      </c>
      <c r="L358" s="432" t="s">
        <v>108</v>
      </c>
      <c r="M358" s="384" t="s">
        <v>687</v>
      </c>
      <c r="N358" s="432" t="s">
        <v>1004</v>
      </c>
      <c r="O358" s="408" t="s">
        <v>688</v>
      </c>
      <c r="P358" s="338" t="s">
        <v>1374</v>
      </c>
      <c r="Q358" s="204"/>
    </row>
    <row r="359" spans="2:17" s="331" customFormat="1" ht="39.75" customHeight="1" x14ac:dyDescent="0.2">
      <c r="B359" s="338">
        <v>21</v>
      </c>
      <c r="C359" s="370" t="s">
        <v>1375</v>
      </c>
      <c r="D359" s="462">
        <v>35320241</v>
      </c>
      <c r="E359" s="338">
        <v>1</v>
      </c>
      <c r="F359" s="338"/>
      <c r="G359" s="395">
        <v>21093</v>
      </c>
      <c r="H359" s="451">
        <f t="shared" ca="1" si="21"/>
        <v>67.495890410958907</v>
      </c>
      <c r="I359" s="432">
        <v>2019</v>
      </c>
      <c r="J359" s="462" t="s">
        <v>1334</v>
      </c>
      <c r="K359" s="435" t="s">
        <v>1307</v>
      </c>
      <c r="L359" s="338" t="s">
        <v>108</v>
      </c>
      <c r="M359" s="338" t="s">
        <v>1376</v>
      </c>
      <c r="N359" s="338" t="s">
        <v>899</v>
      </c>
      <c r="O359" s="460" t="s">
        <v>1377</v>
      </c>
      <c r="P359" s="432">
        <v>3003397988</v>
      </c>
      <c r="Q359" s="204"/>
    </row>
    <row r="360" spans="2:17" s="331" customFormat="1" ht="39.75" customHeight="1" x14ac:dyDescent="0.2">
      <c r="B360" s="338">
        <v>22</v>
      </c>
      <c r="C360" s="437" t="s">
        <v>1378</v>
      </c>
      <c r="D360" s="438">
        <v>51686662</v>
      </c>
      <c r="E360" s="438">
        <v>1</v>
      </c>
      <c r="F360" s="438"/>
      <c r="G360" s="466">
        <v>22687</v>
      </c>
      <c r="H360" s="467">
        <f t="shared" ca="1" si="21"/>
        <v>63.128767123287673</v>
      </c>
      <c r="I360" s="438">
        <v>2008</v>
      </c>
      <c r="J360" s="438" t="s">
        <v>1379</v>
      </c>
      <c r="K360" s="442" t="s">
        <v>1341</v>
      </c>
      <c r="L360" s="438" t="s">
        <v>108</v>
      </c>
      <c r="M360" s="438" t="s">
        <v>1380</v>
      </c>
      <c r="N360" s="438" t="s">
        <v>1007</v>
      </c>
      <c r="O360" s="468" t="s">
        <v>1381</v>
      </c>
      <c r="P360" s="469">
        <v>3212818218</v>
      </c>
      <c r="Q360" s="204"/>
    </row>
    <row r="361" spans="2:17" s="331" customFormat="1" ht="39.75" customHeight="1" x14ac:dyDescent="0.2">
      <c r="B361" s="338">
        <v>23</v>
      </c>
      <c r="C361" s="458" t="s">
        <v>168</v>
      </c>
      <c r="D361" s="462">
        <v>41709439</v>
      </c>
      <c r="E361" s="447">
        <v>1</v>
      </c>
      <c r="F361" s="447"/>
      <c r="G361" s="450">
        <v>19822</v>
      </c>
      <c r="H361" s="451">
        <f t="shared" ca="1" si="21"/>
        <v>70.978082191780828</v>
      </c>
      <c r="I361" s="432">
        <v>2023</v>
      </c>
      <c r="J361" s="447" t="s">
        <v>164</v>
      </c>
      <c r="K361" s="435" t="s">
        <v>1382</v>
      </c>
      <c r="L361" s="338" t="s">
        <v>108</v>
      </c>
      <c r="M361" s="470" t="s">
        <v>794</v>
      </c>
      <c r="N361" s="358" t="s">
        <v>899</v>
      </c>
      <c r="O361" s="471" t="s">
        <v>739</v>
      </c>
      <c r="P361" s="447">
        <v>3123372516</v>
      </c>
      <c r="Q361" s="204"/>
    </row>
    <row r="362" spans="2:17" s="331" customFormat="1" ht="39.75" customHeight="1" x14ac:dyDescent="0.2">
      <c r="B362" s="338">
        <v>24</v>
      </c>
      <c r="C362" s="437" t="s">
        <v>1383</v>
      </c>
      <c r="D362" s="438">
        <v>25911125</v>
      </c>
      <c r="E362" s="439">
        <v>1</v>
      </c>
      <c r="F362" s="439"/>
      <c r="G362" s="440">
        <v>22274</v>
      </c>
      <c r="H362" s="441">
        <f t="shared" ca="1" si="21"/>
        <v>64.260273972602747</v>
      </c>
      <c r="I362" s="472">
        <v>2015</v>
      </c>
      <c r="J362" s="473" t="s">
        <v>1384</v>
      </c>
      <c r="K362" s="442" t="s">
        <v>1317</v>
      </c>
      <c r="L362" s="473" t="s">
        <v>108</v>
      </c>
      <c r="M362" s="439" t="s">
        <v>1385</v>
      </c>
      <c r="N362" s="439" t="s">
        <v>1007</v>
      </c>
      <c r="O362" s="474" t="s">
        <v>1314</v>
      </c>
      <c r="P362" s="475">
        <v>3123208688</v>
      </c>
      <c r="Q362" s="204"/>
    </row>
    <row r="363" spans="2:17" s="331" customFormat="1" ht="39.75" customHeight="1" x14ac:dyDescent="0.2"/>
    <row r="364" spans="2:17" s="331" customFormat="1" ht="39.75" customHeight="1" x14ac:dyDescent="0.2"/>
    <row r="365" spans="2:17" s="331" customFormat="1" ht="39.75" customHeight="1" x14ac:dyDescent="0.2">
      <c r="B365" s="726" t="s">
        <v>884</v>
      </c>
      <c r="C365" s="726"/>
      <c r="D365" s="727" t="s">
        <v>1386</v>
      </c>
      <c r="E365" s="727"/>
      <c r="F365" s="727"/>
      <c r="G365" s="727"/>
      <c r="H365" s="727"/>
      <c r="I365" s="727"/>
      <c r="J365" s="727"/>
      <c r="K365" s="727"/>
      <c r="L365" s="727"/>
      <c r="M365" s="727"/>
      <c r="N365" s="727"/>
      <c r="O365" s="727"/>
      <c r="P365" s="727"/>
      <c r="Q365" s="727"/>
    </row>
    <row r="366" spans="2:17" s="331" customFormat="1" ht="39.75" customHeight="1" x14ac:dyDescent="0.2">
      <c r="B366" s="726" t="s">
        <v>886</v>
      </c>
      <c r="C366" s="726"/>
      <c r="D366" s="727" t="s">
        <v>1387</v>
      </c>
      <c r="E366" s="728"/>
      <c r="F366" s="728"/>
      <c r="G366" s="728"/>
      <c r="H366" s="728"/>
      <c r="I366" s="728"/>
      <c r="J366" s="728"/>
      <c r="K366" s="728"/>
      <c r="L366" s="728"/>
      <c r="M366" s="728"/>
      <c r="N366" s="728"/>
      <c r="O366" s="728"/>
      <c r="P366" s="728"/>
      <c r="Q366" s="728"/>
    </row>
    <row r="367" spans="2:17" s="331" customFormat="1" ht="39.75" customHeight="1" x14ac:dyDescent="0.2">
      <c r="B367" s="726" t="s">
        <v>888</v>
      </c>
      <c r="C367" s="726"/>
      <c r="D367" s="727" t="s">
        <v>1388</v>
      </c>
      <c r="E367" s="728"/>
      <c r="F367" s="728"/>
      <c r="G367" s="728"/>
      <c r="H367" s="728"/>
      <c r="I367" s="728"/>
      <c r="J367" s="728"/>
      <c r="K367" s="728"/>
      <c r="L367" s="728"/>
      <c r="M367" s="728"/>
      <c r="N367" s="728"/>
      <c r="O367" s="728"/>
      <c r="P367" s="728"/>
      <c r="Q367" s="728"/>
    </row>
    <row r="368" spans="2:17" s="331" customFormat="1" ht="39.75" customHeight="1" x14ac:dyDescent="0.2">
      <c r="B368" s="726" t="s">
        <v>246</v>
      </c>
      <c r="C368" s="726" t="s">
        <v>93</v>
      </c>
      <c r="D368" s="726" t="s">
        <v>247</v>
      </c>
      <c r="E368" s="726" t="s">
        <v>154</v>
      </c>
      <c r="F368" s="726"/>
      <c r="G368" s="726" t="s">
        <v>248</v>
      </c>
      <c r="H368" s="726" t="s">
        <v>249</v>
      </c>
      <c r="I368" s="726" t="s">
        <v>890</v>
      </c>
      <c r="J368" s="726" t="s">
        <v>891</v>
      </c>
      <c r="K368" s="726" t="s">
        <v>892</v>
      </c>
      <c r="L368" s="726" t="s">
        <v>893</v>
      </c>
      <c r="M368" s="726" t="s">
        <v>894</v>
      </c>
      <c r="N368" s="726" t="s">
        <v>895</v>
      </c>
      <c r="O368" s="726" t="s">
        <v>198</v>
      </c>
      <c r="P368" s="726" t="s">
        <v>896</v>
      </c>
      <c r="Q368" s="726" t="s">
        <v>425</v>
      </c>
    </row>
    <row r="369" spans="2:17" s="331" customFormat="1" ht="39.75" customHeight="1" x14ac:dyDescent="0.2">
      <c r="B369" s="726"/>
      <c r="C369" s="726"/>
      <c r="D369" s="726"/>
      <c r="E369" s="476" t="s">
        <v>260</v>
      </c>
      <c r="F369" s="476" t="s">
        <v>261</v>
      </c>
      <c r="G369" s="726"/>
      <c r="H369" s="726"/>
      <c r="I369" s="726"/>
      <c r="J369" s="726"/>
      <c r="K369" s="726"/>
      <c r="L369" s="726"/>
      <c r="M369" s="726"/>
      <c r="N369" s="726"/>
      <c r="O369" s="726"/>
      <c r="P369" s="726"/>
      <c r="Q369" s="726"/>
    </row>
    <row r="370" spans="2:17" s="331" customFormat="1" ht="39.75" customHeight="1" x14ac:dyDescent="0.2">
      <c r="B370" s="477">
        <v>1</v>
      </c>
      <c r="C370" s="478" t="s">
        <v>1389</v>
      </c>
      <c r="D370" s="479" t="s">
        <v>1390</v>
      </c>
      <c r="E370" s="477">
        <v>1</v>
      </c>
      <c r="F370" s="477"/>
      <c r="G370" s="480">
        <v>23314</v>
      </c>
      <c r="H370" s="481">
        <f ca="1">(TODAY()-G370)/365</f>
        <v>61.410958904109592</v>
      </c>
      <c r="I370" s="482">
        <v>42172</v>
      </c>
      <c r="J370" s="483" t="s">
        <v>158</v>
      </c>
      <c r="K370" s="484">
        <f ca="1">(TODAY()-I370)/365</f>
        <v>9.7452054794520553</v>
      </c>
      <c r="L370" s="485" t="s">
        <v>107</v>
      </c>
      <c r="M370" s="485" t="s">
        <v>1391</v>
      </c>
      <c r="N370" s="390" t="s">
        <v>899</v>
      </c>
      <c r="O370" s="286" t="s">
        <v>1392</v>
      </c>
      <c r="P370" s="485" t="s">
        <v>1393</v>
      </c>
      <c r="Q370" s="486"/>
    </row>
    <row r="371" spans="2:17" s="331" customFormat="1" ht="39.75" customHeight="1" x14ac:dyDescent="0.2">
      <c r="B371" s="487">
        <v>2</v>
      </c>
      <c r="C371" s="488" t="s">
        <v>1394</v>
      </c>
      <c r="D371" s="385">
        <v>51631197</v>
      </c>
      <c r="E371" s="385">
        <v>1</v>
      </c>
      <c r="F371" s="385"/>
      <c r="G371" s="386">
        <v>22273</v>
      </c>
      <c r="H371" s="387">
        <f ca="1">(TODAY()-G371)/365</f>
        <v>64.263013698630132</v>
      </c>
      <c r="I371" s="386">
        <v>43536</v>
      </c>
      <c r="J371" s="489" t="s">
        <v>1395</v>
      </c>
      <c r="K371" s="490">
        <f ca="1">(TODAY()-I371)/365</f>
        <v>6.0082191780821921</v>
      </c>
      <c r="L371" s="491" t="s">
        <v>107</v>
      </c>
      <c r="M371" s="385" t="s">
        <v>1396</v>
      </c>
      <c r="N371" s="385" t="s">
        <v>1122</v>
      </c>
      <c r="O371" s="492" t="s">
        <v>1397</v>
      </c>
      <c r="P371" s="385">
        <v>3138326262</v>
      </c>
      <c r="Q371" s="376"/>
    </row>
    <row r="372" spans="2:17" s="331" customFormat="1" ht="39.75" customHeight="1" x14ac:dyDescent="0.2">
      <c r="B372" s="477">
        <v>3</v>
      </c>
      <c r="C372" s="478" t="s">
        <v>1398</v>
      </c>
      <c r="D372" s="479">
        <v>51705872</v>
      </c>
      <c r="E372" s="477">
        <v>1</v>
      </c>
      <c r="F372" s="477"/>
      <c r="G372" s="493">
        <v>23276</v>
      </c>
      <c r="H372" s="494">
        <f t="shared" ref="H372:H399" ca="1" si="22">(TODAY()-G372)/365</f>
        <v>61.515068493150686</v>
      </c>
      <c r="I372" s="482">
        <v>40269</v>
      </c>
      <c r="J372" s="483" t="s">
        <v>1399</v>
      </c>
      <c r="K372" s="484">
        <f t="shared" ref="K372:K399" ca="1" si="23">(TODAY()-I372)/365</f>
        <v>14.95890410958904</v>
      </c>
      <c r="L372" s="485" t="s">
        <v>107</v>
      </c>
      <c r="M372" s="485" t="s">
        <v>1400</v>
      </c>
      <c r="N372" s="376" t="s">
        <v>899</v>
      </c>
      <c r="O372" s="495" t="s">
        <v>1401</v>
      </c>
      <c r="P372" s="166" t="s">
        <v>1402</v>
      </c>
      <c r="Q372" s="376"/>
    </row>
    <row r="373" spans="2:17" s="331" customFormat="1" ht="39.75" customHeight="1" x14ac:dyDescent="0.2">
      <c r="B373" s="477">
        <v>4</v>
      </c>
      <c r="C373" s="496" t="s">
        <v>169</v>
      </c>
      <c r="D373" s="479" t="s">
        <v>1403</v>
      </c>
      <c r="E373" s="477">
        <v>1</v>
      </c>
      <c r="F373" s="477"/>
      <c r="G373" s="493">
        <v>19538</v>
      </c>
      <c r="H373" s="494">
        <f t="shared" ca="1" si="22"/>
        <v>71.756164383561639</v>
      </c>
      <c r="I373" s="482">
        <v>45000</v>
      </c>
      <c r="J373" s="483" t="s">
        <v>158</v>
      </c>
      <c r="K373" s="484">
        <f t="shared" ca="1" si="23"/>
        <v>1.9972602739726026</v>
      </c>
      <c r="L373" s="485" t="s">
        <v>107</v>
      </c>
      <c r="M373" s="485" t="s">
        <v>464</v>
      </c>
      <c r="N373" s="376" t="s">
        <v>1007</v>
      </c>
      <c r="O373" s="164" t="s">
        <v>465</v>
      </c>
      <c r="P373" s="166">
        <v>3133076685</v>
      </c>
      <c r="Q373" s="376"/>
    </row>
    <row r="374" spans="2:17" s="331" customFormat="1" ht="39.75" customHeight="1" x14ac:dyDescent="0.2">
      <c r="B374" s="487">
        <v>5</v>
      </c>
      <c r="C374" s="497" t="s">
        <v>1404</v>
      </c>
      <c r="D374" s="376">
        <v>51555997</v>
      </c>
      <c r="E374" s="376">
        <v>1</v>
      </c>
      <c r="F374" s="376"/>
      <c r="G374" s="498">
        <v>20460</v>
      </c>
      <c r="H374" s="494">
        <f t="shared" ca="1" si="22"/>
        <v>69.230136986301375</v>
      </c>
      <c r="I374" s="498">
        <v>43672</v>
      </c>
      <c r="J374" s="483" t="s">
        <v>164</v>
      </c>
      <c r="K374" s="484">
        <f t="shared" ca="1" si="23"/>
        <v>5.6356164383561644</v>
      </c>
      <c r="L374" s="376" t="s">
        <v>107</v>
      </c>
      <c r="M374" s="376" t="s">
        <v>1405</v>
      </c>
      <c r="N374" s="376" t="s">
        <v>899</v>
      </c>
      <c r="O374" s="477" t="s">
        <v>479</v>
      </c>
      <c r="P374" s="376">
        <v>3002770190</v>
      </c>
      <c r="Q374" s="376"/>
    </row>
    <row r="375" spans="2:17" s="331" customFormat="1" ht="39.75" customHeight="1" x14ac:dyDescent="0.2">
      <c r="B375" s="477">
        <v>6</v>
      </c>
      <c r="C375" s="499" t="s">
        <v>1406</v>
      </c>
      <c r="D375" s="500" t="s">
        <v>1407</v>
      </c>
      <c r="E375" s="487">
        <v>1</v>
      </c>
      <c r="F375" s="487"/>
      <c r="G375" s="501">
        <v>20625</v>
      </c>
      <c r="H375" s="387">
        <f t="shared" ca="1" si="22"/>
        <v>68.778082191780825</v>
      </c>
      <c r="I375" s="502">
        <v>42172</v>
      </c>
      <c r="J375" s="489" t="s">
        <v>1408</v>
      </c>
      <c r="K375" s="490">
        <f t="shared" ca="1" si="23"/>
        <v>9.7452054794520553</v>
      </c>
      <c r="L375" s="491" t="s">
        <v>107</v>
      </c>
      <c r="M375" s="491" t="s">
        <v>1409</v>
      </c>
      <c r="N375" s="385" t="s">
        <v>899</v>
      </c>
      <c r="O375" s="503" t="s">
        <v>1410</v>
      </c>
      <c r="P375" s="491">
        <v>3506619467</v>
      </c>
      <c r="Q375" s="376"/>
    </row>
    <row r="376" spans="2:17" s="331" customFormat="1" ht="39.75" customHeight="1" x14ac:dyDescent="0.2">
      <c r="B376" s="477">
        <v>7</v>
      </c>
      <c r="C376" s="478" t="s">
        <v>1411</v>
      </c>
      <c r="D376" s="479">
        <v>51611899</v>
      </c>
      <c r="E376" s="477">
        <v>1</v>
      </c>
      <c r="F376" s="477"/>
      <c r="G376" s="493">
        <v>22485</v>
      </c>
      <c r="H376" s="494">
        <f t="shared" ca="1" si="22"/>
        <v>63.682191780821917</v>
      </c>
      <c r="I376" s="482">
        <v>41791</v>
      </c>
      <c r="J376" s="483" t="s">
        <v>158</v>
      </c>
      <c r="K376" s="504">
        <f t="shared" ca="1" si="23"/>
        <v>10.789041095890411</v>
      </c>
      <c r="L376" s="485" t="s">
        <v>107</v>
      </c>
      <c r="M376" s="485" t="s">
        <v>1412</v>
      </c>
      <c r="N376" s="376" t="s">
        <v>899</v>
      </c>
      <c r="O376" s="477" t="s">
        <v>1413</v>
      </c>
      <c r="P376" s="485">
        <v>3138764820</v>
      </c>
      <c r="Q376" s="376"/>
    </row>
    <row r="377" spans="2:17" s="331" customFormat="1" ht="39.75" customHeight="1" x14ac:dyDescent="0.2">
      <c r="B377" s="487">
        <v>8</v>
      </c>
      <c r="C377" s="497" t="s">
        <v>1414</v>
      </c>
      <c r="D377" s="376">
        <v>41632878</v>
      </c>
      <c r="E377" s="376">
        <v>1</v>
      </c>
      <c r="F377" s="376"/>
      <c r="G377" s="498">
        <v>19636</v>
      </c>
      <c r="H377" s="494">
        <f t="shared" ca="1" si="22"/>
        <v>71.487671232876707</v>
      </c>
      <c r="I377" s="498">
        <v>44742</v>
      </c>
      <c r="J377" s="483" t="s">
        <v>1334</v>
      </c>
      <c r="K377" s="504">
        <f t="shared" ca="1" si="23"/>
        <v>2.7041095890410958</v>
      </c>
      <c r="L377" s="376" t="s">
        <v>107</v>
      </c>
      <c r="M377" s="376" t="s">
        <v>1415</v>
      </c>
      <c r="N377" s="376" t="s">
        <v>899</v>
      </c>
      <c r="O377" s="164" t="s">
        <v>491</v>
      </c>
      <c r="P377" s="376" t="s">
        <v>1416</v>
      </c>
      <c r="Q377" s="376"/>
    </row>
    <row r="378" spans="2:17" s="331" customFormat="1" ht="39.75" customHeight="1" x14ac:dyDescent="0.2">
      <c r="B378" s="477">
        <v>9</v>
      </c>
      <c r="C378" s="497" t="s">
        <v>1245</v>
      </c>
      <c r="D378" s="376">
        <v>17148340</v>
      </c>
      <c r="E378" s="376"/>
      <c r="F378" s="376">
        <v>1</v>
      </c>
      <c r="G378" s="498">
        <v>16984</v>
      </c>
      <c r="H378" s="494">
        <f t="shared" ca="1" si="22"/>
        <v>78.753424657534254</v>
      </c>
      <c r="I378" s="498">
        <v>45189</v>
      </c>
      <c r="J378" s="483" t="s">
        <v>1334</v>
      </c>
      <c r="K378" s="504">
        <f t="shared" ca="1" si="23"/>
        <v>1.4794520547945205</v>
      </c>
      <c r="L378" s="376" t="s">
        <v>107</v>
      </c>
      <c r="M378" s="376" t="s">
        <v>1417</v>
      </c>
      <c r="N378" s="376" t="s">
        <v>899</v>
      </c>
      <c r="O378" s="164" t="s">
        <v>479</v>
      </c>
      <c r="P378" s="376" t="s">
        <v>1418</v>
      </c>
      <c r="Q378" s="376"/>
    </row>
    <row r="379" spans="2:17" s="331" customFormat="1" ht="39.75" customHeight="1" x14ac:dyDescent="0.2">
      <c r="B379" s="477">
        <v>10</v>
      </c>
      <c r="C379" s="478" t="s">
        <v>1419</v>
      </c>
      <c r="D379" s="479" t="s">
        <v>1420</v>
      </c>
      <c r="E379" s="505">
        <v>1</v>
      </c>
      <c r="F379" s="505"/>
      <c r="G379" s="498">
        <v>20475</v>
      </c>
      <c r="H379" s="494">
        <f t="shared" ca="1" si="22"/>
        <v>69.189041095890417</v>
      </c>
      <c r="I379" s="482">
        <v>43160</v>
      </c>
      <c r="J379" s="483" t="s">
        <v>164</v>
      </c>
      <c r="K379" s="504">
        <f t="shared" ca="1" si="23"/>
        <v>7.0383561643835613</v>
      </c>
      <c r="L379" s="485" t="s">
        <v>107</v>
      </c>
      <c r="M379" s="485" t="s">
        <v>1421</v>
      </c>
      <c r="N379" s="376" t="s">
        <v>1422</v>
      </c>
      <c r="O379" s="293" t="s">
        <v>1423</v>
      </c>
      <c r="P379" s="485">
        <v>3132498554</v>
      </c>
      <c r="Q379" s="376"/>
    </row>
    <row r="380" spans="2:17" s="331" customFormat="1" ht="39.75" customHeight="1" x14ac:dyDescent="0.2">
      <c r="B380" s="487">
        <v>11</v>
      </c>
      <c r="C380" s="478" t="s">
        <v>1424</v>
      </c>
      <c r="D380" s="479" t="s">
        <v>1425</v>
      </c>
      <c r="E380" s="477">
        <v>1</v>
      </c>
      <c r="F380" s="477"/>
      <c r="G380" s="506">
        <v>23698</v>
      </c>
      <c r="H380" s="494">
        <f t="shared" ca="1" si="22"/>
        <v>60.358904109589041</v>
      </c>
      <c r="I380" s="482">
        <v>42172</v>
      </c>
      <c r="J380" s="483" t="s">
        <v>1426</v>
      </c>
      <c r="K380" s="504">
        <f t="shared" ca="1" si="23"/>
        <v>9.7452054794520553</v>
      </c>
      <c r="L380" s="485" t="s">
        <v>107</v>
      </c>
      <c r="M380" s="376" t="s">
        <v>1427</v>
      </c>
      <c r="N380" s="376" t="s">
        <v>1196</v>
      </c>
      <c r="O380" s="164" t="s">
        <v>1428</v>
      </c>
      <c r="P380" s="166" t="s">
        <v>1429</v>
      </c>
      <c r="Q380" s="376"/>
    </row>
    <row r="381" spans="2:17" s="331" customFormat="1" ht="39.75" customHeight="1" x14ac:dyDescent="0.2">
      <c r="B381" s="477">
        <v>12</v>
      </c>
      <c r="C381" s="478" t="s">
        <v>1430</v>
      </c>
      <c r="D381" s="479" t="s">
        <v>1431</v>
      </c>
      <c r="E381" s="477"/>
      <c r="F381" s="477">
        <v>1</v>
      </c>
      <c r="G381" s="506">
        <v>18990</v>
      </c>
      <c r="H381" s="494">
        <f t="shared" ca="1" si="22"/>
        <v>73.257534246575347</v>
      </c>
      <c r="I381" s="482">
        <v>42172</v>
      </c>
      <c r="J381" s="483" t="s">
        <v>157</v>
      </c>
      <c r="K381" s="504">
        <f t="shared" ca="1" si="23"/>
        <v>9.7452054794520553</v>
      </c>
      <c r="L381" s="485" t="s">
        <v>107</v>
      </c>
      <c r="M381" s="376" t="s">
        <v>1405</v>
      </c>
      <c r="N381" s="376" t="s">
        <v>899</v>
      </c>
      <c r="O381" s="477" t="s">
        <v>1432</v>
      </c>
      <c r="P381" s="485">
        <v>3016510916</v>
      </c>
      <c r="Q381" s="376"/>
    </row>
    <row r="382" spans="2:17" s="331" customFormat="1" ht="39.75" customHeight="1" x14ac:dyDescent="0.2">
      <c r="B382" s="477">
        <v>13</v>
      </c>
      <c r="C382" s="499" t="s">
        <v>1433</v>
      </c>
      <c r="D382" s="500" t="s">
        <v>1434</v>
      </c>
      <c r="E382" s="507"/>
      <c r="F382" s="507">
        <v>1</v>
      </c>
      <c r="G382" s="508">
        <v>26387</v>
      </c>
      <c r="H382" s="387">
        <f t="shared" ca="1" si="22"/>
        <v>52.991780821917807</v>
      </c>
      <c r="I382" s="502">
        <v>40269</v>
      </c>
      <c r="J382" s="489" t="s">
        <v>165</v>
      </c>
      <c r="K382" s="490">
        <f t="shared" ca="1" si="23"/>
        <v>14.95890410958904</v>
      </c>
      <c r="L382" s="491" t="s">
        <v>107</v>
      </c>
      <c r="M382" s="491" t="s">
        <v>1435</v>
      </c>
      <c r="N382" s="385" t="s">
        <v>899</v>
      </c>
      <c r="O382" s="509" t="s">
        <v>1436</v>
      </c>
      <c r="P382" s="491" t="s">
        <v>1437</v>
      </c>
      <c r="Q382" s="376"/>
    </row>
    <row r="383" spans="2:17" s="331" customFormat="1" ht="39.75" customHeight="1" x14ac:dyDescent="0.2">
      <c r="B383" s="487">
        <v>14</v>
      </c>
      <c r="C383" s="478" t="s">
        <v>1438</v>
      </c>
      <c r="D383" s="479" t="s">
        <v>1439</v>
      </c>
      <c r="E383" s="505"/>
      <c r="F383" s="505">
        <v>1</v>
      </c>
      <c r="G383" s="506">
        <v>24442</v>
      </c>
      <c r="H383" s="494">
        <f t="shared" ca="1" si="22"/>
        <v>58.320547945205476</v>
      </c>
      <c r="I383" s="482">
        <v>45175</v>
      </c>
      <c r="J383" s="483" t="s">
        <v>1334</v>
      </c>
      <c r="K383" s="504">
        <f t="shared" ca="1" si="23"/>
        <v>1.5178082191780822</v>
      </c>
      <c r="L383" s="485" t="s">
        <v>107</v>
      </c>
      <c r="M383" s="485" t="s">
        <v>1440</v>
      </c>
      <c r="N383" s="376" t="s">
        <v>899</v>
      </c>
      <c r="O383" s="164" t="s">
        <v>479</v>
      </c>
      <c r="P383" s="485">
        <v>3213340564</v>
      </c>
      <c r="Q383" s="376"/>
    </row>
    <row r="384" spans="2:17" s="331" customFormat="1" ht="39.75" customHeight="1" x14ac:dyDescent="0.2">
      <c r="B384" s="477">
        <v>15</v>
      </c>
      <c r="C384" s="499" t="s">
        <v>1441</v>
      </c>
      <c r="D384" s="500" t="s">
        <v>1442</v>
      </c>
      <c r="E384" s="507">
        <v>1</v>
      </c>
      <c r="F384" s="507"/>
      <c r="G384" s="508">
        <v>22902</v>
      </c>
      <c r="H384" s="387">
        <f t="shared" ca="1" si="22"/>
        <v>62.539726027397258</v>
      </c>
      <c r="I384" s="502">
        <v>45114</v>
      </c>
      <c r="J384" s="489" t="s">
        <v>1443</v>
      </c>
      <c r="K384" s="490">
        <f t="shared" ca="1" si="23"/>
        <v>1.6849315068493151</v>
      </c>
      <c r="L384" s="491" t="s">
        <v>107</v>
      </c>
      <c r="M384" s="491" t="s">
        <v>1444</v>
      </c>
      <c r="N384" s="385" t="s">
        <v>899</v>
      </c>
      <c r="O384" s="492" t="s">
        <v>479</v>
      </c>
      <c r="P384" s="491">
        <v>3203634643</v>
      </c>
      <c r="Q384" s="376"/>
    </row>
    <row r="385" spans="2:17" s="331" customFormat="1" ht="39.75" customHeight="1" x14ac:dyDescent="0.2">
      <c r="B385" s="477">
        <v>16</v>
      </c>
      <c r="C385" s="488" t="s">
        <v>1445</v>
      </c>
      <c r="D385" s="385">
        <v>41583735</v>
      </c>
      <c r="E385" s="385">
        <v>1</v>
      </c>
      <c r="F385" s="385"/>
      <c r="G385" s="386">
        <v>19263</v>
      </c>
      <c r="H385" s="387">
        <f t="shared" ca="1" si="22"/>
        <v>72.509589041095893</v>
      </c>
      <c r="I385" s="386">
        <v>43334</v>
      </c>
      <c r="J385" s="489" t="s">
        <v>1446</v>
      </c>
      <c r="K385" s="490">
        <f t="shared" ca="1" si="23"/>
        <v>6.5616438356164384</v>
      </c>
      <c r="L385" s="491" t="s">
        <v>107</v>
      </c>
      <c r="M385" s="385" t="s">
        <v>1447</v>
      </c>
      <c r="N385" s="385" t="s">
        <v>1448</v>
      </c>
      <c r="O385" s="509" t="s">
        <v>1449</v>
      </c>
      <c r="P385" s="388" t="s">
        <v>1450</v>
      </c>
      <c r="Q385" s="376"/>
    </row>
    <row r="386" spans="2:17" s="331" customFormat="1" ht="39.75" customHeight="1" x14ac:dyDescent="0.2">
      <c r="B386" s="487">
        <v>17</v>
      </c>
      <c r="C386" s="499" t="s">
        <v>1451</v>
      </c>
      <c r="D386" s="500" t="s">
        <v>1452</v>
      </c>
      <c r="E386" s="507">
        <v>1</v>
      </c>
      <c r="F386" s="507"/>
      <c r="G386" s="508">
        <v>17081</v>
      </c>
      <c r="H386" s="387">
        <f t="shared" ca="1" si="22"/>
        <v>78.487671232876707</v>
      </c>
      <c r="I386" s="510">
        <v>41653</v>
      </c>
      <c r="J386" s="489" t="s">
        <v>1453</v>
      </c>
      <c r="K386" s="490">
        <f t="shared" ca="1" si="23"/>
        <v>11.167123287671233</v>
      </c>
      <c r="L386" s="491" t="s">
        <v>107</v>
      </c>
      <c r="M386" s="491" t="s">
        <v>1454</v>
      </c>
      <c r="N386" s="385" t="s">
        <v>899</v>
      </c>
      <c r="O386" s="492" t="s">
        <v>1455</v>
      </c>
      <c r="P386" s="511" t="s">
        <v>1456</v>
      </c>
      <c r="Q386" s="376"/>
    </row>
    <row r="387" spans="2:17" s="331" customFormat="1" ht="39.75" customHeight="1" x14ac:dyDescent="0.2">
      <c r="B387" s="477">
        <v>18</v>
      </c>
      <c r="C387" s="478" t="s">
        <v>1457</v>
      </c>
      <c r="D387" s="479" t="s">
        <v>1458</v>
      </c>
      <c r="E387" s="505">
        <v>1</v>
      </c>
      <c r="F387" s="505"/>
      <c r="G387" s="506">
        <v>23775</v>
      </c>
      <c r="H387" s="494">
        <f t="shared" ca="1" si="22"/>
        <v>60.147945205479452</v>
      </c>
      <c r="I387" s="512">
        <v>45338</v>
      </c>
      <c r="J387" s="483" t="s">
        <v>158</v>
      </c>
      <c r="K387" s="376">
        <v>1</v>
      </c>
      <c r="L387" s="485" t="s">
        <v>107</v>
      </c>
      <c r="M387" s="485" t="s">
        <v>1459</v>
      </c>
      <c r="N387" s="376" t="s">
        <v>1113</v>
      </c>
      <c r="O387" s="164" t="s">
        <v>1460</v>
      </c>
      <c r="P387" s="166">
        <v>3124181932</v>
      </c>
      <c r="Q387" s="376"/>
    </row>
    <row r="388" spans="2:17" s="331" customFormat="1" ht="39.75" customHeight="1" x14ac:dyDescent="0.2">
      <c r="B388" s="477">
        <v>19</v>
      </c>
      <c r="C388" s="513" t="s">
        <v>1461</v>
      </c>
      <c r="D388" s="514" t="s">
        <v>1462</v>
      </c>
      <c r="E388" s="515">
        <v>1</v>
      </c>
      <c r="F388" s="515"/>
      <c r="G388" s="516">
        <v>26238</v>
      </c>
      <c r="H388" s="517">
        <f t="shared" ca="1" si="22"/>
        <v>53.4</v>
      </c>
      <c r="I388" s="518">
        <v>44442</v>
      </c>
      <c r="J388" s="519" t="s">
        <v>158</v>
      </c>
      <c r="K388" s="504">
        <f t="shared" ca="1" si="23"/>
        <v>3.526027397260274</v>
      </c>
      <c r="L388" s="520" t="s">
        <v>107</v>
      </c>
      <c r="M388" s="376" t="s">
        <v>1463</v>
      </c>
      <c r="N388" s="376" t="s">
        <v>899</v>
      </c>
      <c r="O388" s="226" t="s">
        <v>1464</v>
      </c>
      <c r="P388" s="376" t="s">
        <v>1465</v>
      </c>
      <c r="Q388" s="383"/>
    </row>
    <row r="389" spans="2:17" s="331" customFormat="1" ht="39.75" customHeight="1" x14ac:dyDescent="0.2">
      <c r="B389" s="487">
        <v>20</v>
      </c>
      <c r="C389" s="496" t="s">
        <v>1466</v>
      </c>
      <c r="D389" s="514" t="s">
        <v>1467</v>
      </c>
      <c r="E389" s="515"/>
      <c r="F389" s="515">
        <v>1</v>
      </c>
      <c r="G389" s="516">
        <v>25065</v>
      </c>
      <c r="H389" s="517">
        <f t="shared" ca="1" si="22"/>
        <v>56.613698630136987</v>
      </c>
      <c r="I389" s="518">
        <v>45086</v>
      </c>
      <c r="J389" s="521" t="s">
        <v>1334</v>
      </c>
      <c r="K389" s="504">
        <f t="shared" ca="1" si="23"/>
        <v>1.7616438356164383</v>
      </c>
      <c r="L389" s="520" t="s">
        <v>107</v>
      </c>
      <c r="M389" s="376" t="s">
        <v>1468</v>
      </c>
      <c r="N389" s="376" t="s">
        <v>899</v>
      </c>
      <c r="O389" s="226" t="s">
        <v>479</v>
      </c>
      <c r="P389" s="376">
        <v>3173369215</v>
      </c>
      <c r="Q389" s="383"/>
    </row>
    <row r="390" spans="2:17" s="331" customFormat="1" ht="39.75" customHeight="1" x14ac:dyDescent="0.2">
      <c r="B390" s="477">
        <v>21</v>
      </c>
      <c r="C390" s="522" t="s">
        <v>1469</v>
      </c>
      <c r="D390" s="370">
        <v>51947171</v>
      </c>
      <c r="E390" s="370">
        <v>1</v>
      </c>
      <c r="F390" s="370"/>
      <c r="G390" s="396">
        <v>25347</v>
      </c>
      <c r="H390" s="494">
        <f t="shared" ca="1" si="22"/>
        <v>55.841095890410962</v>
      </c>
      <c r="I390" s="396">
        <v>44972</v>
      </c>
      <c r="J390" s="521" t="s">
        <v>164</v>
      </c>
      <c r="K390" s="504">
        <f t="shared" ca="1" si="23"/>
        <v>2.0739726027397261</v>
      </c>
      <c r="L390" s="370" t="s">
        <v>107</v>
      </c>
      <c r="M390" s="370" t="s">
        <v>1470</v>
      </c>
      <c r="N390" s="370" t="s">
        <v>899</v>
      </c>
      <c r="O390" s="523" t="s">
        <v>1471</v>
      </c>
      <c r="P390" s="370" t="s">
        <v>1472</v>
      </c>
      <c r="Q390" s="524"/>
    </row>
    <row r="391" spans="2:17" s="331" customFormat="1" ht="39.75" customHeight="1" x14ac:dyDescent="0.2">
      <c r="B391" s="477">
        <v>22</v>
      </c>
      <c r="C391" s="497" t="s">
        <v>1473</v>
      </c>
      <c r="D391" s="376">
        <v>28656689</v>
      </c>
      <c r="E391" s="376">
        <v>1</v>
      </c>
      <c r="F391" s="376"/>
      <c r="G391" s="498">
        <v>22335</v>
      </c>
      <c r="H391" s="494">
        <f t="shared" ca="1" si="22"/>
        <v>64.093150684931501</v>
      </c>
      <c r="I391" s="498">
        <v>44442</v>
      </c>
      <c r="J391" s="483" t="s">
        <v>1334</v>
      </c>
      <c r="K391" s="504">
        <f t="shared" ca="1" si="23"/>
        <v>3.526027397260274</v>
      </c>
      <c r="L391" s="376" t="s">
        <v>107</v>
      </c>
      <c r="M391" s="376" t="s">
        <v>1474</v>
      </c>
      <c r="N391" s="376" t="s">
        <v>1475</v>
      </c>
      <c r="O391" s="525" t="s">
        <v>479</v>
      </c>
      <c r="P391" s="376">
        <v>3024635414</v>
      </c>
      <c r="Q391" s="526"/>
    </row>
    <row r="392" spans="2:17" s="331" customFormat="1" ht="39.75" customHeight="1" x14ac:dyDescent="0.2">
      <c r="B392" s="487">
        <v>23</v>
      </c>
      <c r="C392" s="488" t="s">
        <v>170</v>
      </c>
      <c r="D392" s="385">
        <v>79385407</v>
      </c>
      <c r="E392" s="385"/>
      <c r="F392" s="385">
        <v>1</v>
      </c>
      <c r="G392" s="386">
        <v>23731</v>
      </c>
      <c r="H392" s="387">
        <f t="shared" ca="1" si="22"/>
        <v>60.268493150684932</v>
      </c>
      <c r="I392" s="386">
        <v>43279</v>
      </c>
      <c r="J392" s="489" t="s">
        <v>1476</v>
      </c>
      <c r="K392" s="490">
        <f t="shared" ca="1" si="23"/>
        <v>6.7123287671232879</v>
      </c>
      <c r="L392" s="491" t="s">
        <v>107</v>
      </c>
      <c r="M392" s="385" t="s">
        <v>1427</v>
      </c>
      <c r="N392" s="385" t="s">
        <v>1196</v>
      </c>
      <c r="O392" s="492" t="s">
        <v>1477</v>
      </c>
      <c r="P392" s="385">
        <v>3125248001</v>
      </c>
      <c r="Q392" s="526"/>
    </row>
    <row r="393" spans="2:17" s="331" customFormat="1" ht="39.75" customHeight="1" x14ac:dyDescent="0.2">
      <c r="B393" s="477">
        <v>24</v>
      </c>
      <c r="C393" s="496" t="s">
        <v>1478</v>
      </c>
      <c r="D393" s="479" t="s">
        <v>1479</v>
      </c>
      <c r="E393" s="505"/>
      <c r="F393" s="505">
        <v>1</v>
      </c>
      <c r="G393" s="506">
        <v>19080</v>
      </c>
      <c r="H393" s="494">
        <f t="shared" ca="1" si="22"/>
        <v>73.010958904109586</v>
      </c>
      <c r="I393" s="512">
        <v>42121</v>
      </c>
      <c r="J393" s="483" t="s">
        <v>1334</v>
      </c>
      <c r="K393" s="504">
        <f t="shared" ca="1" si="23"/>
        <v>9.8849315068493144</v>
      </c>
      <c r="L393" s="485" t="s">
        <v>107</v>
      </c>
      <c r="M393" s="485" t="s">
        <v>1480</v>
      </c>
      <c r="N393" s="376" t="s">
        <v>899</v>
      </c>
      <c r="O393" s="527" t="s">
        <v>1481</v>
      </c>
      <c r="P393" s="485">
        <v>3114929557</v>
      </c>
      <c r="Q393" s="526"/>
    </row>
    <row r="394" spans="2:17" s="331" customFormat="1" ht="39.75" customHeight="1" x14ac:dyDescent="0.2">
      <c r="B394" s="477">
        <v>25</v>
      </c>
      <c r="C394" s="488" t="s">
        <v>1482</v>
      </c>
      <c r="D394" s="385">
        <v>1030556862</v>
      </c>
      <c r="E394" s="385">
        <v>1</v>
      </c>
      <c r="F394" s="385"/>
      <c r="G394" s="386">
        <v>32605</v>
      </c>
      <c r="H394" s="387">
        <f t="shared" ca="1" si="22"/>
        <v>35.956164383561642</v>
      </c>
      <c r="I394" s="386">
        <v>43679</v>
      </c>
      <c r="J394" s="489" t="s">
        <v>1483</v>
      </c>
      <c r="K394" s="490">
        <f t="shared" ca="1" si="23"/>
        <v>5.6164383561643838</v>
      </c>
      <c r="L394" s="385" t="s">
        <v>107</v>
      </c>
      <c r="M394" s="385" t="s">
        <v>1484</v>
      </c>
      <c r="N394" s="385" t="s">
        <v>899</v>
      </c>
      <c r="O394" s="487" t="s">
        <v>1485</v>
      </c>
      <c r="P394" s="385">
        <v>3178489081</v>
      </c>
      <c r="Q394" s="526"/>
    </row>
    <row r="395" spans="2:17" s="331" customFormat="1" ht="39.75" customHeight="1" x14ac:dyDescent="0.2">
      <c r="B395" s="487">
        <v>26</v>
      </c>
      <c r="C395" s="497" t="s">
        <v>1486</v>
      </c>
      <c r="D395" s="376">
        <v>51661136</v>
      </c>
      <c r="E395" s="376">
        <v>1</v>
      </c>
      <c r="F395" s="376"/>
      <c r="G395" s="498">
        <v>21106</v>
      </c>
      <c r="H395" s="494">
        <f t="shared" ca="1" si="22"/>
        <v>67.460273972602735</v>
      </c>
      <c r="I395" s="498">
        <v>44442</v>
      </c>
      <c r="J395" s="483" t="s">
        <v>158</v>
      </c>
      <c r="K395" s="504">
        <f t="shared" ca="1" si="23"/>
        <v>3.526027397260274</v>
      </c>
      <c r="L395" s="376" t="s">
        <v>107</v>
      </c>
      <c r="M395" s="376" t="s">
        <v>1487</v>
      </c>
      <c r="N395" s="376" t="s">
        <v>1448</v>
      </c>
      <c r="O395" s="164" t="s">
        <v>1488</v>
      </c>
      <c r="P395" s="376">
        <v>3117314092</v>
      </c>
      <c r="Q395" s="528"/>
    </row>
    <row r="396" spans="2:17" s="331" customFormat="1" ht="39.75" customHeight="1" x14ac:dyDescent="0.2">
      <c r="B396" s="477">
        <v>27</v>
      </c>
      <c r="C396" s="478" t="s">
        <v>1489</v>
      </c>
      <c r="D396" s="479" t="s">
        <v>1490</v>
      </c>
      <c r="E396" s="477">
        <v>1</v>
      </c>
      <c r="F396" s="477"/>
      <c r="G396" s="506">
        <v>25599</v>
      </c>
      <c r="H396" s="494">
        <f t="shared" ca="1" si="22"/>
        <v>55.150684931506852</v>
      </c>
      <c r="I396" s="482">
        <v>41810</v>
      </c>
      <c r="J396" s="483" t="s">
        <v>164</v>
      </c>
      <c r="K396" s="504">
        <f t="shared" ca="1" si="23"/>
        <v>10.736986301369862</v>
      </c>
      <c r="L396" s="485" t="s">
        <v>107</v>
      </c>
      <c r="M396" s="485" t="s">
        <v>1491</v>
      </c>
      <c r="N396" s="376" t="s">
        <v>899</v>
      </c>
      <c r="O396" s="529" t="s">
        <v>1492</v>
      </c>
      <c r="P396" s="485" t="s">
        <v>1493</v>
      </c>
      <c r="Q396" s="526"/>
    </row>
    <row r="397" spans="2:17" s="331" customFormat="1" ht="39.75" customHeight="1" x14ac:dyDescent="0.2">
      <c r="B397" s="477">
        <v>28</v>
      </c>
      <c r="C397" s="488" t="s">
        <v>1494</v>
      </c>
      <c r="D397" s="385">
        <v>20390558</v>
      </c>
      <c r="E397" s="385">
        <v>1</v>
      </c>
      <c r="F397" s="385"/>
      <c r="G397" s="386">
        <v>23529</v>
      </c>
      <c r="H397" s="387">
        <f t="shared" ca="1" si="22"/>
        <v>60.821917808219176</v>
      </c>
      <c r="I397" s="386">
        <v>43685</v>
      </c>
      <c r="J397" s="489" t="s">
        <v>1495</v>
      </c>
      <c r="K397" s="490">
        <f t="shared" ca="1" si="23"/>
        <v>5.6</v>
      </c>
      <c r="L397" s="385" t="s">
        <v>107</v>
      </c>
      <c r="M397" s="385" t="s">
        <v>1496</v>
      </c>
      <c r="N397" s="385" t="s">
        <v>1113</v>
      </c>
      <c r="O397" s="530" t="s">
        <v>1497</v>
      </c>
      <c r="P397" s="385">
        <v>3214175275</v>
      </c>
      <c r="Q397" s="526"/>
    </row>
    <row r="398" spans="2:17" s="331" customFormat="1" ht="39.75" customHeight="1" x14ac:dyDescent="0.2">
      <c r="B398" s="487">
        <v>29</v>
      </c>
      <c r="C398" s="497" t="s">
        <v>1498</v>
      </c>
      <c r="D398" s="376">
        <v>39531456</v>
      </c>
      <c r="E398" s="376">
        <v>1</v>
      </c>
      <c r="F398" s="376"/>
      <c r="G398" s="498">
        <v>23364</v>
      </c>
      <c r="H398" s="494">
        <f t="shared" ca="1" si="22"/>
        <v>61.273972602739725</v>
      </c>
      <c r="I398" s="498">
        <v>45077</v>
      </c>
      <c r="J398" s="483" t="s">
        <v>158</v>
      </c>
      <c r="K398" s="504">
        <f t="shared" ca="1" si="23"/>
        <v>1.7863013698630137</v>
      </c>
      <c r="L398" s="376" t="s">
        <v>107</v>
      </c>
      <c r="M398" s="376" t="s">
        <v>1499</v>
      </c>
      <c r="N398" s="376" t="s">
        <v>899</v>
      </c>
      <c r="O398" s="477" t="s">
        <v>479</v>
      </c>
      <c r="P398" s="376">
        <v>3133030706</v>
      </c>
      <c r="Q398" s="526"/>
    </row>
    <row r="399" spans="2:17" s="331" customFormat="1" ht="39.75" customHeight="1" x14ac:dyDescent="0.2">
      <c r="B399" s="477">
        <v>30</v>
      </c>
      <c r="C399" s="531" t="s">
        <v>1500</v>
      </c>
      <c r="D399" s="532" t="s">
        <v>1501</v>
      </c>
      <c r="E399" s="533"/>
      <c r="F399" s="533">
        <v>1</v>
      </c>
      <c r="G399" s="534">
        <v>25207</v>
      </c>
      <c r="H399" s="535">
        <f t="shared" ca="1" si="22"/>
        <v>56.224657534246575</v>
      </c>
      <c r="I399" s="536">
        <v>43216</v>
      </c>
      <c r="J399" s="537" t="s">
        <v>1502</v>
      </c>
      <c r="K399" s="538">
        <f t="shared" ca="1" si="23"/>
        <v>6.8849315068493153</v>
      </c>
      <c r="L399" s="539" t="s">
        <v>107</v>
      </c>
      <c r="M399" s="533" t="s">
        <v>1503</v>
      </c>
      <c r="N399" s="540" t="s">
        <v>1504</v>
      </c>
      <c r="O399" s="533" t="s">
        <v>1505</v>
      </c>
      <c r="P399" s="537">
        <v>3125621777</v>
      </c>
      <c r="Q399" s="541"/>
    </row>
    <row r="400" spans="2:17" s="331" customFormat="1" ht="39.75" customHeight="1" x14ac:dyDescent="0.2">
      <c r="B400" s="477">
        <v>31</v>
      </c>
      <c r="C400" s="497" t="s">
        <v>1506</v>
      </c>
      <c r="D400" s="376">
        <v>51838479</v>
      </c>
      <c r="E400" s="376">
        <v>1</v>
      </c>
      <c r="F400" s="376"/>
      <c r="G400" s="498">
        <v>24334</v>
      </c>
      <c r="H400" s="376">
        <v>57</v>
      </c>
      <c r="I400" s="498">
        <v>45507</v>
      </c>
      <c r="J400" s="376" t="s">
        <v>720</v>
      </c>
      <c r="K400" s="376">
        <v>1</v>
      </c>
      <c r="L400" s="376" t="s">
        <v>107</v>
      </c>
      <c r="M400" s="376" t="s">
        <v>1507</v>
      </c>
      <c r="N400" s="376" t="s">
        <v>1122</v>
      </c>
      <c r="O400" s="209" t="s">
        <v>1508</v>
      </c>
      <c r="P400" s="376">
        <v>3005070330</v>
      </c>
      <c r="Q400" s="526"/>
    </row>
    <row r="401" spans="2:17" s="331" customFormat="1" ht="39.75" customHeight="1" x14ac:dyDescent="0.2">
      <c r="B401" s="487">
        <v>32</v>
      </c>
      <c r="C401" s="522" t="s">
        <v>1509</v>
      </c>
      <c r="D401" s="376">
        <v>20686061</v>
      </c>
      <c r="E401" s="376">
        <v>1</v>
      </c>
      <c r="F401" s="376"/>
      <c r="G401" s="376" t="s">
        <v>1510</v>
      </c>
      <c r="H401" s="376">
        <v>61</v>
      </c>
      <c r="I401" s="498">
        <v>45507</v>
      </c>
      <c r="J401" s="376" t="s">
        <v>158</v>
      </c>
      <c r="K401" s="376">
        <v>1</v>
      </c>
      <c r="L401" s="376" t="s">
        <v>107</v>
      </c>
      <c r="M401" s="376" t="s">
        <v>1511</v>
      </c>
      <c r="N401" s="376" t="s">
        <v>899</v>
      </c>
      <c r="O401" s="477" t="s">
        <v>479</v>
      </c>
      <c r="P401" s="376">
        <v>3112937277</v>
      </c>
      <c r="Q401" s="526"/>
    </row>
    <row r="402" spans="2:17" s="331" customFormat="1" ht="39.75" customHeight="1" x14ac:dyDescent="0.2">
      <c r="B402" s="477">
        <v>33</v>
      </c>
      <c r="C402" s="522" t="s">
        <v>1512</v>
      </c>
      <c r="D402" s="376">
        <v>52074279</v>
      </c>
      <c r="E402" s="376">
        <v>1</v>
      </c>
      <c r="F402" s="376"/>
      <c r="G402" s="498">
        <v>26017</v>
      </c>
      <c r="H402" s="376">
        <v>53</v>
      </c>
      <c r="I402" s="498">
        <v>45507</v>
      </c>
      <c r="J402" s="376" t="s">
        <v>158</v>
      </c>
      <c r="K402" s="376">
        <v>1</v>
      </c>
      <c r="L402" s="376" t="s">
        <v>107</v>
      </c>
      <c r="M402" s="376" t="s">
        <v>1513</v>
      </c>
      <c r="N402" s="376" t="s">
        <v>899</v>
      </c>
      <c r="O402" s="477" t="s">
        <v>479</v>
      </c>
      <c r="P402" s="376">
        <v>3195194779</v>
      </c>
      <c r="Q402" s="526"/>
    </row>
    <row r="403" spans="2:17" s="331" customFormat="1" ht="39.75" customHeight="1" x14ac:dyDescent="0.2"/>
    <row r="404" spans="2:17" s="331" customFormat="1" ht="39.75" customHeight="1" x14ac:dyDescent="0.2"/>
    <row r="405" spans="2:17" s="331" customFormat="1" ht="39.75" customHeight="1" x14ac:dyDescent="0.2">
      <c r="B405" s="723" t="s">
        <v>884</v>
      </c>
      <c r="C405" s="723"/>
      <c r="D405" s="724" t="s">
        <v>1514</v>
      </c>
      <c r="E405" s="724"/>
      <c r="F405" s="724"/>
      <c r="G405" s="724"/>
      <c r="H405" s="724"/>
      <c r="I405" s="724"/>
      <c r="J405" s="724"/>
      <c r="K405" s="724"/>
      <c r="L405" s="724"/>
      <c r="M405" s="724"/>
      <c r="N405" s="724"/>
      <c r="O405" s="724"/>
      <c r="P405" s="724"/>
      <c r="Q405" s="724"/>
    </row>
    <row r="406" spans="2:17" s="331" customFormat="1" ht="39.75" customHeight="1" x14ac:dyDescent="0.2">
      <c r="B406" s="723" t="s">
        <v>886</v>
      </c>
      <c r="C406" s="723"/>
      <c r="D406" s="724" t="s">
        <v>1515</v>
      </c>
      <c r="E406" s="725"/>
      <c r="F406" s="725"/>
      <c r="G406" s="725"/>
      <c r="H406" s="725"/>
      <c r="I406" s="725"/>
      <c r="J406" s="725"/>
      <c r="K406" s="725"/>
      <c r="L406" s="725"/>
      <c r="M406" s="725"/>
      <c r="N406" s="725"/>
      <c r="O406" s="725"/>
      <c r="P406" s="725"/>
      <c r="Q406" s="725"/>
    </row>
    <row r="407" spans="2:17" s="331" customFormat="1" ht="39.75" customHeight="1" x14ac:dyDescent="0.2">
      <c r="B407" s="723" t="s">
        <v>888</v>
      </c>
      <c r="C407" s="723"/>
      <c r="D407" s="724" t="s">
        <v>1516</v>
      </c>
      <c r="E407" s="725"/>
      <c r="F407" s="725"/>
      <c r="G407" s="725"/>
      <c r="H407" s="725"/>
      <c r="I407" s="725"/>
      <c r="J407" s="725"/>
      <c r="K407" s="725"/>
      <c r="L407" s="725"/>
      <c r="M407" s="725"/>
      <c r="N407" s="725"/>
      <c r="O407" s="725"/>
      <c r="P407" s="725"/>
      <c r="Q407" s="725"/>
    </row>
    <row r="408" spans="2:17" s="331" customFormat="1" ht="39.75" customHeight="1" x14ac:dyDescent="0.2">
      <c r="B408" s="723" t="s">
        <v>246</v>
      </c>
      <c r="C408" s="723" t="s">
        <v>93</v>
      </c>
      <c r="D408" s="723" t="s">
        <v>247</v>
      </c>
      <c r="E408" s="723" t="s">
        <v>154</v>
      </c>
      <c r="F408" s="723"/>
      <c r="G408" s="723" t="s">
        <v>248</v>
      </c>
      <c r="H408" s="723" t="s">
        <v>249</v>
      </c>
      <c r="I408" s="723" t="s">
        <v>890</v>
      </c>
      <c r="J408" s="723" t="s">
        <v>891</v>
      </c>
      <c r="K408" s="723" t="s">
        <v>892</v>
      </c>
      <c r="L408" s="723" t="s">
        <v>893</v>
      </c>
      <c r="M408" s="723" t="s">
        <v>894</v>
      </c>
      <c r="N408" s="723" t="s">
        <v>895</v>
      </c>
      <c r="O408" s="723" t="s">
        <v>198</v>
      </c>
      <c r="P408" s="723" t="s">
        <v>896</v>
      </c>
      <c r="Q408" s="723" t="s">
        <v>425</v>
      </c>
    </row>
    <row r="409" spans="2:17" s="331" customFormat="1" ht="39.75" customHeight="1" x14ac:dyDescent="0.2">
      <c r="B409" s="723"/>
      <c r="C409" s="723"/>
      <c r="D409" s="723"/>
      <c r="E409" s="336" t="s">
        <v>260</v>
      </c>
      <c r="F409" s="336" t="s">
        <v>261</v>
      </c>
      <c r="G409" s="723"/>
      <c r="H409" s="723"/>
      <c r="I409" s="723"/>
      <c r="J409" s="723"/>
      <c r="K409" s="723"/>
      <c r="L409" s="723"/>
      <c r="M409" s="723"/>
      <c r="N409" s="723"/>
      <c r="O409" s="723"/>
      <c r="P409" s="723"/>
      <c r="Q409" s="723"/>
    </row>
    <row r="410" spans="2:17" s="331" customFormat="1" ht="39.75" customHeight="1" x14ac:dyDescent="0.2">
      <c r="B410" s="542">
        <v>1</v>
      </c>
      <c r="C410" s="543" t="s">
        <v>171</v>
      </c>
      <c r="D410" s="543">
        <v>20325008</v>
      </c>
      <c r="E410" s="543">
        <v>1</v>
      </c>
      <c r="F410" s="543"/>
      <c r="G410" s="544">
        <v>13419</v>
      </c>
      <c r="H410" s="545">
        <f ca="1">(TODAY()-G410)/365</f>
        <v>88.520547945205479</v>
      </c>
      <c r="I410" s="544">
        <v>45075</v>
      </c>
      <c r="J410" s="543" t="s">
        <v>1517</v>
      </c>
      <c r="K410" s="546">
        <f ca="1">(TODAY()-I410)/365</f>
        <v>1.7917808219178082</v>
      </c>
      <c r="L410" s="543" t="s">
        <v>172</v>
      </c>
      <c r="M410" s="543" t="s">
        <v>768</v>
      </c>
      <c r="N410" s="543" t="s">
        <v>899</v>
      </c>
      <c r="O410" s="547" t="s">
        <v>769</v>
      </c>
      <c r="P410" s="543">
        <v>3132283395</v>
      </c>
      <c r="Q410" s="543"/>
    </row>
    <row r="411" spans="2:17" s="331" customFormat="1" ht="39.75" customHeight="1" x14ac:dyDescent="0.2">
      <c r="B411" s="542">
        <v>2</v>
      </c>
      <c r="C411" s="548" t="s">
        <v>1518</v>
      </c>
      <c r="D411" s="548">
        <v>17044324</v>
      </c>
      <c r="E411" s="548"/>
      <c r="F411" s="548">
        <v>1</v>
      </c>
      <c r="G411" s="549">
        <v>15070</v>
      </c>
      <c r="H411" s="550">
        <f ca="1">(TODAY()-G411)/365</f>
        <v>83.9972602739726</v>
      </c>
      <c r="I411" s="551">
        <v>39827</v>
      </c>
      <c r="J411" s="548" t="s">
        <v>1483</v>
      </c>
      <c r="K411" s="552">
        <f t="shared" ref="K411:K417" ca="1" si="24">(TODAY()-I411)/365</f>
        <v>16.169863013698631</v>
      </c>
      <c r="L411" s="548" t="s">
        <v>1519</v>
      </c>
      <c r="M411" s="548" t="s">
        <v>1520</v>
      </c>
      <c r="N411" s="548" t="s">
        <v>1150</v>
      </c>
      <c r="O411" s="548" t="s">
        <v>1521</v>
      </c>
      <c r="P411" s="548" t="s">
        <v>1522</v>
      </c>
      <c r="Q411" s="553"/>
    </row>
    <row r="412" spans="2:17" s="331" customFormat="1" ht="39.75" customHeight="1" x14ac:dyDescent="0.2">
      <c r="B412" s="542">
        <v>3</v>
      </c>
      <c r="C412" s="338" t="s">
        <v>1523</v>
      </c>
      <c r="D412" s="338">
        <v>52836884</v>
      </c>
      <c r="E412" s="338">
        <v>1</v>
      </c>
      <c r="F412" s="338"/>
      <c r="G412" s="339">
        <v>29685</v>
      </c>
      <c r="H412" s="545">
        <f t="shared" ref="H412:H417" ca="1" si="25">(TODAY()-G412)/365</f>
        <v>43.956164383561642</v>
      </c>
      <c r="I412" s="339">
        <v>44967</v>
      </c>
      <c r="J412" s="338" t="s">
        <v>1334</v>
      </c>
      <c r="K412" s="546">
        <f t="shared" ca="1" si="24"/>
        <v>2.0876712328767124</v>
      </c>
      <c r="L412" s="338" t="s">
        <v>172</v>
      </c>
      <c r="M412" s="338" t="s">
        <v>1524</v>
      </c>
      <c r="N412" s="338" t="s">
        <v>899</v>
      </c>
      <c r="O412" s="554" t="s">
        <v>1525</v>
      </c>
      <c r="P412" s="338">
        <v>3113524730</v>
      </c>
      <c r="Q412" s="555"/>
    </row>
    <row r="413" spans="2:17" s="331" customFormat="1" ht="39.75" customHeight="1" x14ac:dyDescent="0.2">
      <c r="B413" s="542">
        <v>4</v>
      </c>
      <c r="C413" s="469" t="s">
        <v>1526</v>
      </c>
      <c r="D413" s="469">
        <v>28732126</v>
      </c>
      <c r="E413" s="469">
        <v>1</v>
      </c>
      <c r="F413" s="469"/>
      <c r="G413" s="549">
        <v>24075</v>
      </c>
      <c r="H413" s="550">
        <f t="shared" ca="1" si="25"/>
        <v>59.326027397260276</v>
      </c>
      <c r="I413" s="549">
        <v>44369</v>
      </c>
      <c r="J413" s="469" t="s">
        <v>1058</v>
      </c>
      <c r="K413" s="552">
        <f t="shared" ca="1" si="24"/>
        <v>3.7260273972602738</v>
      </c>
      <c r="L413" s="469" t="s">
        <v>172</v>
      </c>
      <c r="M413" s="469" t="s">
        <v>1527</v>
      </c>
      <c r="N413" s="469" t="s">
        <v>899</v>
      </c>
      <c r="O413" s="469" t="s">
        <v>1521</v>
      </c>
      <c r="P413" s="469">
        <v>3132882115</v>
      </c>
      <c r="Q413" s="556"/>
    </row>
    <row r="414" spans="2:17" s="331" customFormat="1" ht="39.75" customHeight="1" x14ac:dyDescent="0.2">
      <c r="B414" s="542">
        <v>5</v>
      </c>
      <c r="C414" s="469" t="s">
        <v>1528</v>
      </c>
      <c r="D414" s="469">
        <v>41648309</v>
      </c>
      <c r="E414" s="469">
        <v>1</v>
      </c>
      <c r="F414" s="469"/>
      <c r="G414" s="549">
        <v>20048</v>
      </c>
      <c r="H414" s="550">
        <f t="shared" ca="1" si="25"/>
        <v>70.358904109589048</v>
      </c>
      <c r="I414" s="549">
        <v>39560</v>
      </c>
      <c r="J414" s="469" t="s">
        <v>1148</v>
      </c>
      <c r="K414" s="552">
        <f t="shared" ca="1" si="24"/>
        <v>16.901369863013699</v>
      </c>
      <c r="L414" s="469" t="s">
        <v>172</v>
      </c>
      <c r="M414" s="469" t="s">
        <v>1529</v>
      </c>
      <c r="N414" s="469" t="s">
        <v>1196</v>
      </c>
      <c r="O414" s="557" t="s">
        <v>1530</v>
      </c>
      <c r="P414" s="469">
        <v>3102811962</v>
      </c>
      <c r="Q414" s="556"/>
    </row>
    <row r="415" spans="2:17" s="331" customFormat="1" ht="39.75" customHeight="1" x14ac:dyDescent="0.2">
      <c r="B415" s="542">
        <v>6</v>
      </c>
      <c r="C415" s="333" t="s">
        <v>1531</v>
      </c>
      <c r="D415" s="333">
        <v>41367605</v>
      </c>
      <c r="E415" s="333">
        <v>1</v>
      </c>
      <c r="F415" s="333"/>
      <c r="G415" s="558">
        <v>17230</v>
      </c>
      <c r="H415" s="559">
        <f t="shared" ca="1" si="25"/>
        <v>78.079452054794515</v>
      </c>
      <c r="I415" s="334">
        <v>45086</v>
      </c>
      <c r="J415" s="333" t="s">
        <v>158</v>
      </c>
      <c r="K415" s="546">
        <f t="shared" ca="1" si="24"/>
        <v>1.7616438356164383</v>
      </c>
      <c r="L415" s="333" t="s">
        <v>1519</v>
      </c>
      <c r="M415" s="333" t="s">
        <v>836</v>
      </c>
      <c r="N415" s="333" t="s">
        <v>899</v>
      </c>
      <c r="O415" s="560" t="s">
        <v>837</v>
      </c>
      <c r="P415" s="333">
        <v>3182805590</v>
      </c>
      <c r="Q415" s="561"/>
    </row>
    <row r="416" spans="2:17" s="331" customFormat="1" ht="39.75" customHeight="1" x14ac:dyDescent="0.2">
      <c r="B416" s="542">
        <v>7</v>
      </c>
      <c r="C416" s="333" t="s">
        <v>1532</v>
      </c>
      <c r="D416" s="333">
        <v>51637940</v>
      </c>
      <c r="E416" s="333">
        <v>1</v>
      </c>
      <c r="F416" s="333"/>
      <c r="G416" s="334">
        <v>22388</v>
      </c>
      <c r="H416" s="545">
        <f t="shared" ca="1" si="25"/>
        <v>63.947945205479449</v>
      </c>
      <c r="I416" s="334">
        <v>43182</v>
      </c>
      <c r="J416" s="333" t="s">
        <v>1533</v>
      </c>
      <c r="K416" s="546">
        <f t="shared" ca="1" si="24"/>
        <v>6.978082191780822</v>
      </c>
      <c r="L416" s="333" t="s">
        <v>172</v>
      </c>
      <c r="M416" s="431" t="s">
        <v>1534</v>
      </c>
      <c r="N416" s="333" t="s">
        <v>1253</v>
      </c>
      <c r="O416" s="333" t="s">
        <v>865</v>
      </c>
      <c r="P416" s="431">
        <v>3012991413</v>
      </c>
      <c r="Q416" s="561"/>
    </row>
    <row r="417" spans="2:17" s="331" customFormat="1" ht="39.75" customHeight="1" x14ac:dyDescent="0.2">
      <c r="B417" s="542">
        <v>8</v>
      </c>
      <c r="C417" s="562" t="s">
        <v>1535</v>
      </c>
      <c r="D417" s="562">
        <v>41436469</v>
      </c>
      <c r="E417" s="562">
        <v>1</v>
      </c>
      <c r="F417" s="562"/>
      <c r="G417" s="563">
        <v>17958</v>
      </c>
      <c r="H417" s="564">
        <f t="shared" ca="1" si="25"/>
        <v>76.084931506849315</v>
      </c>
      <c r="I417" s="563">
        <v>40983</v>
      </c>
      <c r="J417" s="562" t="s">
        <v>1536</v>
      </c>
      <c r="K417" s="565">
        <f t="shared" ca="1" si="24"/>
        <v>13.002739726027396</v>
      </c>
      <c r="L417" s="562" t="s">
        <v>172</v>
      </c>
      <c r="M417" s="562" t="s">
        <v>870</v>
      </c>
      <c r="N417" s="562" t="s">
        <v>1007</v>
      </c>
      <c r="O417" s="566" t="s">
        <v>871</v>
      </c>
      <c r="P417" s="562" t="s">
        <v>872</v>
      </c>
      <c r="Q417" s="567"/>
    </row>
    <row r="418" spans="2:17" s="331" customFormat="1" ht="39.75" customHeight="1" x14ac:dyDescent="0.2">
      <c r="B418" s="542">
        <v>9</v>
      </c>
      <c r="C418" s="568" t="s">
        <v>1537</v>
      </c>
      <c r="D418" s="568">
        <v>41420067</v>
      </c>
      <c r="E418" s="568">
        <v>1</v>
      </c>
      <c r="F418" s="568"/>
      <c r="G418" s="569">
        <v>17506</v>
      </c>
      <c r="H418" s="568">
        <v>76</v>
      </c>
      <c r="I418" s="569">
        <v>45489</v>
      </c>
      <c r="J418" s="568" t="s">
        <v>1517</v>
      </c>
      <c r="K418" s="568">
        <v>1</v>
      </c>
      <c r="L418" s="358" t="s">
        <v>172</v>
      </c>
      <c r="M418" s="568" t="s">
        <v>1538</v>
      </c>
      <c r="N418" s="568" t="s">
        <v>1007</v>
      </c>
      <c r="O418" s="568" t="s">
        <v>1521</v>
      </c>
      <c r="P418" s="570">
        <v>3102811962</v>
      </c>
      <c r="Q418" s="571"/>
    </row>
    <row r="419" spans="2:17" s="331" customFormat="1" ht="39.75" customHeight="1" x14ac:dyDescent="0.2">
      <c r="B419" s="542">
        <v>10</v>
      </c>
      <c r="C419" s="333" t="s">
        <v>1539</v>
      </c>
      <c r="D419" s="333">
        <v>41682719</v>
      </c>
      <c r="E419" s="333">
        <v>1</v>
      </c>
      <c r="F419" s="333"/>
      <c r="G419" s="334">
        <v>20179</v>
      </c>
      <c r="H419" s="568">
        <v>69</v>
      </c>
      <c r="I419" s="334">
        <v>45489</v>
      </c>
      <c r="J419" s="333" t="s">
        <v>1517</v>
      </c>
      <c r="K419" s="333">
        <v>1</v>
      </c>
      <c r="L419" s="358" t="s">
        <v>172</v>
      </c>
      <c r="M419" s="333" t="s">
        <v>1540</v>
      </c>
      <c r="N419" s="568" t="s">
        <v>1007</v>
      </c>
      <c r="O419" s="333" t="s">
        <v>1521</v>
      </c>
      <c r="P419" s="333">
        <v>3108887311</v>
      </c>
      <c r="Q419" s="561"/>
    </row>
    <row r="420" spans="2:17" s="331" customFormat="1" ht="39.75" customHeight="1" x14ac:dyDescent="0.2">
      <c r="B420" s="542">
        <v>11</v>
      </c>
      <c r="C420" s="333" t="s">
        <v>1541</v>
      </c>
      <c r="D420" s="333">
        <v>51584470</v>
      </c>
      <c r="E420" s="333">
        <v>1</v>
      </c>
      <c r="F420" s="333"/>
      <c r="G420" s="334">
        <v>22204</v>
      </c>
      <c r="H420" s="333">
        <v>64</v>
      </c>
      <c r="I420" s="334">
        <v>45489</v>
      </c>
      <c r="J420" s="333" t="s">
        <v>1542</v>
      </c>
      <c r="K420" s="333">
        <v>1</v>
      </c>
      <c r="L420" s="358" t="s">
        <v>172</v>
      </c>
      <c r="M420" s="333" t="s">
        <v>1543</v>
      </c>
      <c r="N420" s="333" t="s">
        <v>899</v>
      </c>
      <c r="O420" s="333" t="s">
        <v>1521</v>
      </c>
      <c r="P420" s="333">
        <v>3114949980</v>
      </c>
      <c r="Q420" s="561"/>
    </row>
    <row r="421" spans="2:17" s="331" customFormat="1" ht="39.75" customHeight="1" x14ac:dyDescent="0.2">
      <c r="B421" s="542">
        <v>12</v>
      </c>
      <c r="C421" s="333" t="s">
        <v>1544</v>
      </c>
      <c r="D421" s="333">
        <v>29769247</v>
      </c>
      <c r="E421" s="333">
        <v>1</v>
      </c>
      <c r="F421" s="333"/>
      <c r="G421" s="334">
        <v>16273</v>
      </c>
      <c r="H421" s="333">
        <v>80</v>
      </c>
      <c r="I421" s="334">
        <v>45489</v>
      </c>
      <c r="J421" s="333" t="s">
        <v>164</v>
      </c>
      <c r="K421" s="572">
        <v>1</v>
      </c>
      <c r="L421" s="338" t="s">
        <v>172</v>
      </c>
      <c r="M421" s="573" t="s">
        <v>831</v>
      </c>
      <c r="N421" s="333" t="s">
        <v>899</v>
      </c>
      <c r="O421" s="333" t="s">
        <v>1521</v>
      </c>
      <c r="P421" s="333">
        <v>3125604185</v>
      </c>
      <c r="Q421" s="561"/>
    </row>
    <row r="422" spans="2:17" s="331" customFormat="1" ht="39.75" customHeight="1" x14ac:dyDescent="0.2"/>
  </sheetData>
  <mergeCells count="276">
    <mergeCell ref="Q115:Q116"/>
    <mergeCell ref="R115:R116"/>
    <mergeCell ref="S115:S116"/>
    <mergeCell ref="U115:V115"/>
    <mergeCell ref="L115:L116"/>
    <mergeCell ref="M115:M116"/>
    <mergeCell ref="N115:N116"/>
    <mergeCell ref="O115:O116"/>
    <mergeCell ref="P115:P116"/>
    <mergeCell ref="G115:G116"/>
    <mergeCell ref="H115:H116"/>
    <mergeCell ref="I115:I116"/>
    <mergeCell ref="J115:J116"/>
    <mergeCell ref="K115:K116"/>
    <mergeCell ref="A115:A116"/>
    <mergeCell ref="B115:B116"/>
    <mergeCell ref="C115:C116"/>
    <mergeCell ref="D115:E115"/>
    <mergeCell ref="F115:F116"/>
    <mergeCell ref="A112:B112"/>
    <mergeCell ref="C112:S112"/>
    <mergeCell ref="A113:B113"/>
    <mergeCell ref="C113:S113"/>
    <mergeCell ref="A114:B114"/>
    <mergeCell ref="C114:S114"/>
    <mergeCell ref="Q83:Q84"/>
    <mergeCell ref="R83:R84"/>
    <mergeCell ref="S83:S84"/>
    <mergeCell ref="A111:B111"/>
    <mergeCell ref="C111:S111"/>
    <mergeCell ref="L83:L84"/>
    <mergeCell ref="M83:M84"/>
    <mergeCell ref="N83:N84"/>
    <mergeCell ref="O83:O84"/>
    <mergeCell ref="P83:P84"/>
    <mergeCell ref="G83:G84"/>
    <mergeCell ref="H83:H84"/>
    <mergeCell ref="I83:I84"/>
    <mergeCell ref="J83:J84"/>
    <mergeCell ref="K83:K84"/>
    <mergeCell ref="A83:A84"/>
    <mergeCell ref="B83:B84"/>
    <mergeCell ref="C83:C84"/>
    <mergeCell ref="A39:B39"/>
    <mergeCell ref="C39:S39"/>
    <mergeCell ref="D83:E83"/>
    <mergeCell ref="F83:F84"/>
    <mergeCell ref="A80:B80"/>
    <mergeCell ref="C80:S80"/>
    <mergeCell ref="A81:B81"/>
    <mergeCell ref="C81:S81"/>
    <mergeCell ref="A82:B82"/>
    <mergeCell ref="C82:S82"/>
    <mergeCell ref="Q42:Q43"/>
    <mergeCell ref="R42:R43"/>
    <mergeCell ref="S42:S43"/>
    <mergeCell ref="U42:V42"/>
    <mergeCell ref="A79:B79"/>
    <mergeCell ref="C79:S79"/>
    <mergeCell ref="L42:L43"/>
    <mergeCell ref="M42:M43"/>
    <mergeCell ref="N42:N43"/>
    <mergeCell ref="O42:O43"/>
    <mergeCell ref="P42:P43"/>
    <mergeCell ref="G42:G43"/>
    <mergeCell ref="H42:H43"/>
    <mergeCell ref="I42:I43"/>
    <mergeCell ref="J42:J43"/>
    <mergeCell ref="K42:K43"/>
    <mergeCell ref="A42:A43"/>
    <mergeCell ref="B42:B43"/>
    <mergeCell ref="C42:C43"/>
    <mergeCell ref="D42:E42"/>
    <mergeCell ref="F42:F43"/>
    <mergeCell ref="A1:T1"/>
    <mergeCell ref="A2:B2"/>
    <mergeCell ref="C2:T2"/>
    <mergeCell ref="A3:B3"/>
    <mergeCell ref="C3:T3"/>
    <mergeCell ref="A4:B4"/>
    <mergeCell ref="C4:T4"/>
    <mergeCell ref="A5:B5"/>
    <mergeCell ref="T6:T7"/>
    <mergeCell ref="Q6:Q7"/>
    <mergeCell ref="A139:P139"/>
    <mergeCell ref="C5:T5"/>
    <mergeCell ref="A6:A7"/>
    <mergeCell ref="B6:B7"/>
    <mergeCell ref="C6:C7"/>
    <mergeCell ref="D6:E6"/>
    <mergeCell ref="F6:F7"/>
    <mergeCell ref="G6:G7"/>
    <mergeCell ref="H6:H7"/>
    <mergeCell ref="I6:I7"/>
    <mergeCell ref="J6:J7"/>
    <mergeCell ref="K6:K7"/>
    <mergeCell ref="L6:L7"/>
    <mergeCell ref="N6:N7"/>
    <mergeCell ref="O6:O7"/>
    <mergeCell ref="P6:P7"/>
    <mergeCell ref="A40:B40"/>
    <mergeCell ref="C40:S40"/>
    <mergeCell ref="A41:B41"/>
    <mergeCell ref="C41:S41"/>
    <mergeCell ref="R6:R7"/>
    <mergeCell ref="S6:S7"/>
    <mergeCell ref="A38:B38"/>
    <mergeCell ref="C38:S38"/>
    <mergeCell ref="A140:B140"/>
    <mergeCell ref="C140:P140"/>
    <mergeCell ref="A141:B141"/>
    <mergeCell ref="C141:P141"/>
    <mergeCell ref="A142:B142"/>
    <mergeCell ref="C142:P142"/>
    <mergeCell ref="A143:A144"/>
    <mergeCell ref="B143:B144"/>
    <mergeCell ref="C143:C144"/>
    <mergeCell ref="D143:E143"/>
    <mergeCell ref="F143:F144"/>
    <mergeCell ref="G143:G144"/>
    <mergeCell ref="H143:H144"/>
    <mergeCell ref="I143:I144"/>
    <mergeCell ref="J143:J144"/>
    <mergeCell ref="K143:K144"/>
    <mergeCell ref="L143:L144"/>
    <mergeCell ref="M143:M144"/>
    <mergeCell ref="N143:N144"/>
    <mergeCell ref="O143:O144"/>
    <mergeCell ref="P143:P144"/>
    <mergeCell ref="B187:C187"/>
    <mergeCell ref="D187:Q187"/>
    <mergeCell ref="B188:C188"/>
    <mergeCell ref="D188:Q188"/>
    <mergeCell ref="B189:C189"/>
    <mergeCell ref="D189:Q189"/>
    <mergeCell ref="B190:B191"/>
    <mergeCell ref="C190:C191"/>
    <mergeCell ref="D190:D191"/>
    <mergeCell ref="E190:F190"/>
    <mergeCell ref="G190:G191"/>
    <mergeCell ref="H190:H191"/>
    <mergeCell ref="I190:I191"/>
    <mergeCell ref="J190:J191"/>
    <mergeCell ref="K190:K191"/>
    <mergeCell ref="L190:L191"/>
    <mergeCell ref="M190:M191"/>
    <mergeCell ref="N190:N191"/>
    <mergeCell ref="O190:O191"/>
    <mergeCell ref="P190:P191"/>
    <mergeCell ref="Q190:Q191"/>
    <mergeCell ref="B228:C228"/>
    <mergeCell ref="D228:Q228"/>
    <mergeCell ref="B229:C229"/>
    <mergeCell ref="D229:Q229"/>
    <mergeCell ref="B230:C230"/>
    <mergeCell ref="D230:Q230"/>
    <mergeCell ref="B231:B232"/>
    <mergeCell ref="C231:C232"/>
    <mergeCell ref="D231:D232"/>
    <mergeCell ref="E231:F231"/>
    <mergeCell ref="G231:G232"/>
    <mergeCell ref="H231:H232"/>
    <mergeCell ref="I231:I232"/>
    <mergeCell ref="J231:J232"/>
    <mergeCell ref="K231:K232"/>
    <mergeCell ref="L231:L232"/>
    <mergeCell ref="M231:M232"/>
    <mergeCell ref="N231:N232"/>
    <mergeCell ref="O231:O232"/>
    <mergeCell ref="P231:P232"/>
    <mergeCell ref="Q231:Q232"/>
    <mergeCell ref="B262:C262"/>
    <mergeCell ref="D262:Q262"/>
    <mergeCell ref="B263:C263"/>
    <mergeCell ref="D263:Q263"/>
    <mergeCell ref="B264:C264"/>
    <mergeCell ref="D264:Q264"/>
    <mergeCell ref="B265:B266"/>
    <mergeCell ref="C265:C266"/>
    <mergeCell ref="D265:D266"/>
    <mergeCell ref="E265:F265"/>
    <mergeCell ref="G265:G266"/>
    <mergeCell ref="H265:H266"/>
    <mergeCell ref="I265:I266"/>
    <mergeCell ref="J265:J266"/>
    <mergeCell ref="K265:K266"/>
    <mergeCell ref="L265:L266"/>
    <mergeCell ref="M265:M266"/>
    <mergeCell ref="N265:N266"/>
    <mergeCell ref="O265:O266"/>
    <mergeCell ref="P265:P266"/>
    <mergeCell ref="Q265:Q266"/>
    <mergeCell ref="B303:C303"/>
    <mergeCell ref="D303:Q303"/>
    <mergeCell ref="B304:C304"/>
    <mergeCell ref="D304:Q304"/>
    <mergeCell ref="B305:C305"/>
    <mergeCell ref="D305:Q305"/>
    <mergeCell ref="B306:B307"/>
    <mergeCell ref="C306:C307"/>
    <mergeCell ref="D306:D307"/>
    <mergeCell ref="E306:F306"/>
    <mergeCell ref="G306:G307"/>
    <mergeCell ref="H306:H307"/>
    <mergeCell ref="I306:I307"/>
    <mergeCell ref="J306:J307"/>
    <mergeCell ref="K306:K307"/>
    <mergeCell ref="L306:L307"/>
    <mergeCell ref="M306:M307"/>
    <mergeCell ref="N306:N307"/>
    <mergeCell ref="O306:O307"/>
    <mergeCell ref="P306:P307"/>
    <mergeCell ref="Q306:Q307"/>
    <mergeCell ref="B334:C334"/>
    <mergeCell ref="D334:Q334"/>
    <mergeCell ref="B335:C335"/>
    <mergeCell ref="D335:Q335"/>
    <mergeCell ref="B336:C336"/>
    <mergeCell ref="D336:Q336"/>
    <mergeCell ref="B337:B338"/>
    <mergeCell ref="C337:C338"/>
    <mergeCell ref="D337:D338"/>
    <mergeCell ref="E337:F337"/>
    <mergeCell ref="G337:G338"/>
    <mergeCell ref="H337:H338"/>
    <mergeCell ref="I337:I338"/>
    <mergeCell ref="J337:J338"/>
    <mergeCell ref="K337:K338"/>
    <mergeCell ref="L337:L338"/>
    <mergeCell ref="M337:M338"/>
    <mergeCell ref="N337:N338"/>
    <mergeCell ref="O337:O338"/>
    <mergeCell ref="P337:P338"/>
    <mergeCell ref="Q337:Q338"/>
    <mergeCell ref="B365:C365"/>
    <mergeCell ref="D365:Q365"/>
    <mergeCell ref="B366:C366"/>
    <mergeCell ref="D366:Q366"/>
    <mergeCell ref="B367:C367"/>
    <mergeCell ref="D367:Q367"/>
    <mergeCell ref="B368:B369"/>
    <mergeCell ref="C368:C369"/>
    <mergeCell ref="D368:D369"/>
    <mergeCell ref="E368:F368"/>
    <mergeCell ref="G368:G369"/>
    <mergeCell ref="H368:H369"/>
    <mergeCell ref="I368:I369"/>
    <mergeCell ref="J368:J369"/>
    <mergeCell ref="K368:K369"/>
    <mergeCell ref="L368:L369"/>
    <mergeCell ref="M368:M369"/>
    <mergeCell ref="N368:N369"/>
    <mergeCell ref="O368:O369"/>
    <mergeCell ref="P368:P369"/>
    <mergeCell ref="Q368:Q369"/>
    <mergeCell ref="B405:C405"/>
    <mergeCell ref="D405:Q405"/>
    <mergeCell ref="B406:C406"/>
    <mergeCell ref="D406:Q406"/>
    <mergeCell ref="B407:C407"/>
    <mergeCell ref="D407:Q407"/>
    <mergeCell ref="B408:B409"/>
    <mergeCell ref="C408:C409"/>
    <mergeCell ref="D408:D409"/>
    <mergeCell ref="E408:F408"/>
    <mergeCell ref="G408:G409"/>
    <mergeCell ref="H408:H409"/>
    <mergeCell ref="I408:I409"/>
    <mergeCell ref="J408:J409"/>
    <mergeCell ref="K408:K409"/>
    <mergeCell ref="L408:L409"/>
    <mergeCell ref="M408:M409"/>
    <mergeCell ref="N408:N409"/>
    <mergeCell ref="O408:O409"/>
    <mergeCell ref="P408:P409"/>
    <mergeCell ref="Q408:Q409"/>
  </mergeCells>
  <hyperlinks>
    <hyperlink ref="R11" r:id="rId1" xr:uid="{00000000-0004-0000-0700-000000000000}"/>
    <hyperlink ref="R27" r:id="rId2" xr:uid="{00000000-0004-0000-0700-000001000000}"/>
    <hyperlink ref="R10" r:id="rId3" xr:uid="{00000000-0004-0000-0700-000002000000}"/>
    <hyperlink ref="R22" r:id="rId4" xr:uid="{00000000-0004-0000-0700-000003000000}"/>
    <hyperlink ref="R12" r:id="rId5" xr:uid="{00000000-0004-0000-0700-000004000000}"/>
    <hyperlink ref="R8" r:id="rId6" xr:uid="{00000000-0004-0000-0700-000005000000}"/>
    <hyperlink ref="R15" r:id="rId7" xr:uid="{00000000-0004-0000-0700-000006000000}"/>
    <hyperlink ref="R33" r:id="rId8" xr:uid="{00000000-0004-0000-0700-000007000000}"/>
    <hyperlink ref="R18" r:id="rId9" xr:uid="{00000000-0004-0000-0700-000008000000}"/>
    <hyperlink ref="R24" r:id="rId10" xr:uid="{00000000-0004-0000-0700-000009000000}"/>
    <hyperlink ref="R29" r:id="rId11" xr:uid="{00000000-0004-0000-0700-00000A000000}"/>
    <hyperlink ref="R9" r:id="rId12" xr:uid="{00000000-0004-0000-0700-00000B000000}"/>
    <hyperlink ref="R30" r:id="rId13" xr:uid="{00000000-0004-0000-0700-00000C000000}"/>
    <hyperlink ref="R25" r:id="rId14" xr:uid="{00000000-0004-0000-0700-00000D000000}"/>
    <hyperlink ref="R14" r:id="rId15" xr:uid="{00000000-0004-0000-0700-00000E000000}"/>
    <hyperlink ref="R28" r:id="rId16" xr:uid="{00000000-0004-0000-0700-00000F000000}"/>
    <hyperlink ref="R36" r:id="rId17" xr:uid="{00000000-0004-0000-0700-000010000000}"/>
    <hyperlink ref="Q44" r:id="rId18" xr:uid="{00000000-0004-0000-0700-000011000000}"/>
    <hyperlink ref="Q45" r:id="rId19" xr:uid="{00000000-0004-0000-0700-000012000000}"/>
    <hyperlink ref="Q46" r:id="rId20" xr:uid="{00000000-0004-0000-0700-000013000000}"/>
    <hyperlink ref="Q48" r:id="rId21" xr:uid="{00000000-0004-0000-0700-000014000000}"/>
    <hyperlink ref="Q50" r:id="rId22" xr:uid="{00000000-0004-0000-0700-000015000000}"/>
    <hyperlink ref="Q51" r:id="rId23" xr:uid="{00000000-0004-0000-0700-000016000000}"/>
    <hyperlink ref="Q54" r:id="rId24" xr:uid="{00000000-0004-0000-0700-000017000000}"/>
    <hyperlink ref="Q55" r:id="rId25" xr:uid="{00000000-0004-0000-0700-000018000000}"/>
    <hyperlink ref="Q58" r:id="rId26" xr:uid="{00000000-0004-0000-0700-000019000000}"/>
    <hyperlink ref="Q60" r:id="rId27" xr:uid="{00000000-0004-0000-0700-00001A000000}"/>
    <hyperlink ref="Q61" r:id="rId28" xr:uid="{00000000-0004-0000-0700-00001B000000}"/>
    <hyperlink ref="R61" r:id="rId29" display="3172281948" xr:uid="{00000000-0004-0000-0700-00001C000000}"/>
    <hyperlink ref="Q62" r:id="rId30" xr:uid="{00000000-0004-0000-0700-00001D000000}"/>
    <hyperlink ref="Q64" r:id="rId31" xr:uid="{00000000-0004-0000-0700-00001E000000}"/>
    <hyperlink ref="Q65" r:id="rId32" xr:uid="{00000000-0004-0000-0700-00001F000000}"/>
    <hyperlink ref="Q66" r:id="rId33" xr:uid="{00000000-0004-0000-0700-000020000000}"/>
    <hyperlink ref="Q67" r:id="rId34" xr:uid="{00000000-0004-0000-0700-000021000000}"/>
    <hyperlink ref="Q68" r:id="rId35" xr:uid="{00000000-0004-0000-0700-000022000000}"/>
    <hyperlink ref="Q70" r:id="rId36" xr:uid="{00000000-0004-0000-0700-000023000000}"/>
    <hyperlink ref="Q71" r:id="rId37" xr:uid="{00000000-0004-0000-0700-000024000000}"/>
    <hyperlink ref="Q72" r:id="rId38" xr:uid="{00000000-0004-0000-0700-000025000000}"/>
    <hyperlink ref="Q73" r:id="rId39" xr:uid="{00000000-0004-0000-0700-000026000000}"/>
    <hyperlink ref="Q76" r:id="rId40" xr:uid="{00000000-0004-0000-0700-000027000000}"/>
    <hyperlink ref="Q47" r:id="rId41" xr:uid="{00000000-0004-0000-0700-000028000000}"/>
    <hyperlink ref="Q75" r:id="rId42" xr:uid="{00000000-0004-0000-0700-000029000000}"/>
    <hyperlink ref="Q69" r:id="rId43" xr:uid="{00000000-0004-0000-0700-00002A000000}"/>
    <hyperlink ref="Q53" r:id="rId44" xr:uid="{00000000-0004-0000-0700-00002B000000}"/>
    <hyperlink ref="Q85" r:id="rId45" xr:uid="{00000000-0004-0000-0700-00002C000000}"/>
    <hyperlink ref="Q86" r:id="rId46" xr:uid="{00000000-0004-0000-0700-00002D000000}"/>
    <hyperlink ref="Q94" r:id="rId47" xr:uid="{00000000-0004-0000-0700-00002E000000}"/>
    <hyperlink ref="Q100" r:id="rId48" xr:uid="{00000000-0004-0000-0700-00002F000000}"/>
    <hyperlink ref="Q108" r:id="rId49" xr:uid="{00000000-0004-0000-0700-000030000000}"/>
    <hyperlink ref="Q88" r:id="rId50" xr:uid="{00000000-0004-0000-0700-000031000000}"/>
    <hyperlink ref="Q104" r:id="rId51" xr:uid="{00000000-0004-0000-0700-000032000000}"/>
    <hyperlink ref="Q105" r:id="rId52" xr:uid="{00000000-0004-0000-0700-000033000000}"/>
    <hyperlink ref="Q93" r:id="rId53" xr:uid="{00000000-0004-0000-0700-000034000000}"/>
    <hyperlink ref="Q90" r:id="rId54" xr:uid="{00000000-0004-0000-0700-000035000000}"/>
    <hyperlink ref="Q99" r:id="rId55" xr:uid="{00000000-0004-0000-0700-000036000000}"/>
    <hyperlink ref="Q102" r:id="rId56" xr:uid="{00000000-0004-0000-0700-000037000000}"/>
    <hyperlink ref="Q95" r:id="rId57" xr:uid="{00000000-0004-0000-0700-000038000000}"/>
    <hyperlink ref="Q89" r:id="rId58" xr:uid="{00000000-0004-0000-0700-000039000000}"/>
    <hyperlink ref="Q87" r:id="rId59" xr:uid="{00000000-0004-0000-0700-00003A000000}"/>
    <hyperlink ref="N107" r:id="rId60" xr:uid="{00000000-0004-0000-0700-00003B000000}"/>
    <hyperlink ref="Q107" r:id="rId61" xr:uid="{00000000-0004-0000-0700-00003C000000}"/>
    <hyperlink ref="Q96" r:id="rId62" xr:uid="{00000000-0004-0000-0700-00003D000000}"/>
    <hyperlink ref="Q97" r:id="rId63" xr:uid="{00000000-0004-0000-0700-00003E000000}"/>
    <hyperlink ref="Q101" r:id="rId64" xr:uid="{00000000-0004-0000-0700-00003F000000}"/>
    <hyperlink ref="Q98" r:id="rId65" xr:uid="{00000000-0004-0000-0700-000040000000}"/>
    <hyperlink ref="Q117" r:id="rId66" xr:uid="{00000000-0004-0000-0700-000041000000}"/>
    <hyperlink ref="Q137" r:id="rId67" xr:uid="{00000000-0004-0000-0700-000042000000}"/>
    <hyperlink ref="Q132" r:id="rId68" xr:uid="{00000000-0004-0000-0700-000043000000}"/>
    <hyperlink ref="Q128" r:id="rId69" xr:uid="{00000000-0004-0000-0700-000044000000}"/>
    <hyperlink ref="Q134" r:id="rId70" xr:uid="{00000000-0004-0000-0700-000045000000}"/>
    <hyperlink ref="Q122" r:id="rId71" xr:uid="{00000000-0004-0000-0700-000046000000}"/>
    <hyperlink ref="Q130" r:id="rId72" xr:uid="{00000000-0004-0000-0700-000047000000}"/>
    <hyperlink ref="Q127" r:id="rId73" xr:uid="{00000000-0004-0000-0700-000048000000}"/>
    <hyperlink ref="Q129" r:id="rId74" xr:uid="{00000000-0004-0000-0700-000049000000}"/>
    <hyperlink ref="Q125" r:id="rId75" xr:uid="{00000000-0004-0000-0700-00004A000000}"/>
    <hyperlink ref="Q131" r:id="rId76" xr:uid="{00000000-0004-0000-0700-00004B000000}"/>
    <hyperlink ref="Q119" r:id="rId77" xr:uid="{00000000-0004-0000-0700-00004C000000}"/>
    <hyperlink ref="Q136" r:id="rId78" xr:uid="{00000000-0004-0000-0700-00004D000000}"/>
    <hyperlink ref="Q133" r:id="rId79" xr:uid="{00000000-0004-0000-0700-00004E000000}"/>
    <hyperlink ref="Q135" r:id="rId80" xr:uid="{00000000-0004-0000-0700-00004F000000}"/>
    <hyperlink ref="Q120" r:id="rId81" xr:uid="{00000000-0004-0000-0700-000050000000}"/>
    <hyperlink ref="N158" r:id="rId82" xr:uid="{00000000-0004-0000-0700-000051000000}"/>
    <hyperlink ref="N160" r:id="rId83" xr:uid="{00000000-0004-0000-0700-000052000000}"/>
    <hyperlink ref="N172" r:id="rId84" xr:uid="{00000000-0004-0000-0700-000053000000}"/>
    <hyperlink ref="N177" r:id="rId85" xr:uid="{00000000-0004-0000-0700-000054000000}"/>
    <hyperlink ref="N181" r:id="rId86" xr:uid="{00000000-0004-0000-0700-000055000000}"/>
    <hyperlink ref="N173" r:id="rId87" xr:uid="{00000000-0004-0000-0700-000056000000}"/>
    <hyperlink ref="N156" r:id="rId88" xr:uid="{00000000-0004-0000-0700-000057000000}"/>
    <hyperlink ref="O205" r:id="rId89" xr:uid="{00000000-0004-0000-0700-000058000000}"/>
    <hyperlink ref="O194" r:id="rId90" xr:uid="{00000000-0004-0000-0700-000059000000}"/>
    <hyperlink ref="O198" r:id="rId91" xr:uid="{00000000-0004-0000-0700-00005A000000}"/>
    <hyperlink ref="O206" r:id="rId92" xr:uid="{00000000-0004-0000-0700-00005B000000}"/>
    <hyperlink ref="O208" r:id="rId93" xr:uid="{00000000-0004-0000-0700-00005C000000}"/>
    <hyperlink ref="O209" r:id="rId94" xr:uid="{00000000-0004-0000-0700-00005D000000}"/>
    <hyperlink ref="O210" r:id="rId95" xr:uid="{00000000-0004-0000-0700-00005E000000}"/>
    <hyperlink ref="O217" r:id="rId96" xr:uid="{00000000-0004-0000-0700-00005F000000}"/>
    <hyperlink ref="O218" r:id="rId97" xr:uid="{00000000-0004-0000-0700-000060000000}"/>
    <hyperlink ref="O219" r:id="rId98" xr:uid="{00000000-0004-0000-0700-000061000000}"/>
    <hyperlink ref="O221" r:id="rId99" xr:uid="{00000000-0004-0000-0700-000062000000}"/>
    <hyperlink ref="O222" r:id="rId100" xr:uid="{00000000-0004-0000-0700-000063000000}"/>
    <hyperlink ref="O233" r:id="rId101" xr:uid="{00000000-0004-0000-0700-000064000000}"/>
    <hyperlink ref="O235" r:id="rId102" xr:uid="{00000000-0004-0000-0700-000065000000}"/>
    <hyperlink ref="O236" r:id="rId103" xr:uid="{00000000-0004-0000-0700-000066000000}"/>
    <hyperlink ref="O239" r:id="rId104" xr:uid="{00000000-0004-0000-0700-000067000000}"/>
    <hyperlink ref="O241" r:id="rId105" xr:uid="{00000000-0004-0000-0700-000068000000}"/>
    <hyperlink ref="O255" r:id="rId106" xr:uid="{00000000-0004-0000-0700-000069000000}"/>
    <hyperlink ref="O247" r:id="rId107" xr:uid="{00000000-0004-0000-0700-00006A000000}"/>
    <hyperlink ref="O243" r:id="rId108" xr:uid="{00000000-0004-0000-0700-00006B000000}"/>
    <hyperlink ref="O238" r:id="rId109" xr:uid="{00000000-0004-0000-0700-00006C000000}"/>
    <hyperlink ref="O259" r:id="rId110" xr:uid="{00000000-0004-0000-0700-00006D000000}"/>
    <hyperlink ref="O301" r:id="rId111" xr:uid="{00000000-0004-0000-0700-00006E000000}"/>
    <hyperlink ref="O297" r:id="rId112" xr:uid="{00000000-0004-0000-0700-00006F000000}"/>
    <hyperlink ref="O295" r:id="rId113" xr:uid="{00000000-0004-0000-0700-000070000000}"/>
    <hyperlink ref="O294" r:id="rId114" xr:uid="{00000000-0004-0000-0700-000071000000}"/>
    <hyperlink ref="O279" r:id="rId115" xr:uid="{00000000-0004-0000-0700-000072000000}"/>
    <hyperlink ref="O277" r:id="rId116" xr:uid="{00000000-0004-0000-0700-000073000000}"/>
    <hyperlink ref="O276" r:id="rId117" xr:uid="{00000000-0004-0000-0700-000074000000}"/>
    <hyperlink ref="O275" r:id="rId118" xr:uid="{00000000-0004-0000-0700-000075000000}"/>
    <hyperlink ref="O270" r:id="rId119" xr:uid="{00000000-0004-0000-0700-000076000000}"/>
    <hyperlink ref="O269" r:id="rId120" xr:uid="{00000000-0004-0000-0700-000077000000}"/>
    <hyperlink ref="O298" r:id="rId121" xr:uid="{00000000-0004-0000-0700-000078000000}"/>
    <hyperlink ref="O272" r:id="rId122" xr:uid="{00000000-0004-0000-0700-000079000000}"/>
    <hyperlink ref="O309" r:id="rId123" xr:uid="{00000000-0004-0000-0700-00007A000000}"/>
    <hyperlink ref="O319" r:id="rId124" xr:uid="{00000000-0004-0000-0700-00007B000000}"/>
    <hyperlink ref="O329" r:id="rId125" xr:uid="{00000000-0004-0000-0700-00007C000000}"/>
    <hyperlink ref="O316" r:id="rId126" xr:uid="{00000000-0004-0000-0700-00007D000000}"/>
    <hyperlink ref="O310" r:id="rId127" xr:uid="{00000000-0004-0000-0700-00007E000000}"/>
    <hyperlink ref="O312" r:id="rId128" xr:uid="{00000000-0004-0000-0700-00007F000000}"/>
    <hyperlink ref="O321" r:id="rId129" xr:uid="{00000000-0004-0000-0700-000080000000}"/>
    <hyperlink ref="O326" r:id="rId130" xr:uid="{00000000-0004-0000-0700-000081000000}"/>
    <hyperlink ref="O328" r:id="rId131" xr:uid="{00000000-0004-0000-0700-000082000000}"/>
    <hyperlink ref="O320" r:id="rId132" xr:uid="{00000000-0004-0000-0700-000083000000}"/>
    <hyperlink ref="O330" r:id="rId133" xr:uid="{00000000-0004-0000-0700-000084000000}"/>
    <hyperlink ref="O340" r:id="rId134" xr:uid="{00000000-0004-0000-0700-000085000000}"/>
    <hyperlink ref="O350" r:id="rId135" xr:uid="{00000000-0004-0000-0700-000086000000}"/>
    <hyperlink ref="O360" r:id="rId136" xr:uid="{00000000-0004-0000-0700-000087000000}"/>
    <hyperlink ref="O347" r:id="rId137" xr:uid="{00000000-0004-0000-0700-000088000000}"/>
    <hyperlink ref="O341" r:id="rId138" xr:uid="{00000000-0004-0000-0700-000089000000}"/>
    <hyperlink ref="O343" r:id="rId139" xr:uid="{00000000-0004-0000-0700-00008A000000}"/>
    <hyperlink ref="O352" r:id="rId140" xr:uid="{00000000-0004-0000-0700-00008B000000}"/>
    <hyperlink ref="O357" r:id="rId141" xr:uid="{00000000-0004-0000-0700-00008C000000}"/>
    <hyperlink ref="O359" r:id="rId142" xr:uid="{00000000-0004-0000-0700-00008D000000}"/>
    <hyperlink ref="O351" r:id="rId143" xr:uid="{00000000-0004-0000-0700-00008E000000}"/>
    <hyperlink ref="O361" r:id="rId144" xr:uid="{00000000-0004-0000-0700-00008F000000}"/>
    <hyperlink ref="O370" r:id="rId145" xr:uid="{00000000-0004-0000-0700-000090000000}"/>
    <hyperlink ref="O372" r:id="rId146" xr:uid="{00000000-0004-0000-0700-000091000000}"/>
    <hyperlink ref="O375" r:id="rId147" xr:uid="{00000000-0004-0000-0700-000092000000}"/>
    <hyperlink ref="O379" r:id="rId148" display="01.zcortesg24@gmail.com" xr:uid="{00000000-0004-0000-0700-000093000000}"/>
    <hyperlink ref="O382" r:id="rId149" xr:uid="{00000000-0004-0000-0700-000094000000}"/>
    <hyperlink ref="O393" r:id="rId150" xr:uid="{00000000-0004-0000-0700-000095000000}"/>
    <hyperlink ref="O396" r:id="rId151" xr:uid="{00000000-0004-0000-0700-000096000000}"/>
    <hyperlink ref="O386" r:id="rId152" xr:uid="{00000000-0004-0000-0700-000097000000}"/>
    <hyperlink ref="O385" r:id="rId153" xr:uid="{00000000-0004-0000-0700-000098000000}"/>
    <hyperlink ref="O371" r:id="rId154" xr:uid="{00000000-0004-0000-0700-000099000000}"/>
    <hyperlink ref="O392" r:id="rId155" xr:uid="{00000000-0004-0000-0700-00009A000000}"/>
    <hyperlink ref="O380" r:id="rId156" xr:uid="{00000000-0004-0000-0700-00009B000000}"/>
    <hyperlink ref="O395" r:id="rId157" xr:uid="{00000000-0004-0000-0700-00009C000000}"/>
    <hyperlink ref="O377" r:id="rId158" xr:uid="{00000000-0004-0000-0700-00009D000000}"/>
    <hyperlink ref="O390" r:id="rId159" xr:uid="{00000000-0004-0000-0700-00009E000000}"/>
    <hyperlink ref="O373" r:id="rId160" xr:uid="{00000000-0004-0000-0700-00009F000000}"/>
    <hyperlink ref="O388" r:id="rId161" xr:uid="{00000000-0004-0000-0700-0000A0000000}"/>
    <hyperlink ref="O397" r:id="rId162" xr:uid="{00000000-0004-0000-0700-0000A1000000}"/>
    <hyperlink ref="O387" r:id="rId163" xr:uid="{00000000-0004-0000-0700-0000A2000000}"/>
    <hyperlink ref="O400" r:id="rId164" xr:uid="{00000000-0004-0000-0700-0000A3000000}"/>
    <hyperlink ref="O414" r:id="rId165" xr:uid="{00000000-0004-0000-0700-0000A4000000}"/>
    <hyperlink ref="O417" r:id="rId166" xr:uid="{00000000-0004-0000-0700-0000A5000000}"/>
    <hyperlink ref="O412" r:id="rId167" xr:uid="{00000000-0004-0000-0700-0000A6000000}"/>
    <hyperlink ref="O410" r:id="rId168" xr:uid="{00000000-0004-0000-0700-0000A7000000}"/>
    <hyperlink ref="O415" r:id="rId169" xr:uid="{00000000-0004-0000-0700-0000A8000000}"/>
  </hyperlinks>
  <pageMargins left="0.7" right="0.7" top="0.75" bottom="0.75" header="0.3" footer="0.3"/>
  <drawing r:id="rId170"/>
  <legacyDrawing r:id="rId17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2:B17"/>
  <sheetViews>
    <sheetView workbookViewId="0">
      <selection activeCell="G20" sqref="G20"/>
    </sheetView>
  </sheetViews>
  <sheetFormatPr baseColWidth="10" defaultRowHeight="15" x14ac:dyDescent="0.25"/>
  <cols>
    <col min="1" max="1" width="17.7109375" customWidth="1"/>
    <col min="2" max="2" width="24.140625" customWidth="1"/>
  </cols>
  <sheetData>
    <row r="2" spans="1:2" x14ac:dyDescent="0.25">
      <c r="A2" s="13" t="s">
        <v>71</v>
      </c>
      <c r="B2" s="13" t="s">
        <v>123</v>
      </c>
    </row>
    <row r="3" spans="1:2" x14ac:dyDescent="0.25">
      <c r="A3" s="5" t="s">
        <v>72</v>
      </c>
      <c r="B3" s="6" t="s">
        <v>124</v>
      </c>
    </row>
    <row r="4" spans="1:2" x14ac:dyDescent="0.25">
      <c r="A4" s="5" t="s">
        <v>72</v>
      </c>
      <c r="B4" s="6" t="s">
        <v>125</v>
      </c>
    </row>
    <row r="5" spans="1:2" x14ac:dyDescent="0.25">
      <c r="A5" s="5" t="s">
        <v>72</v>
      </c>
      <c r="B5" s="6" t="s">
        <v>126</v>
      </c>
    </row>
    <row r="6" spans="1:2" x14ac:dyDescent="0.25">
      <c r="A6" s="5" t="s">
        <v>72</v>
      </c>
      <c r="B6" s="6" t="s">
        <v>127</v>
      </c>
    </row>
    <row r="7" spans="1:2" x14ac:dyDescent="0.25">
      <c r="A7" s="5" t="s">
        <v>72</v>
      </c>
      <c r="B7" s="6" t="s">
        <v>128</v>
      </c>
    </row>
    <row r="8" spans="1:2" x14ac:dyDescent="0.25">
      <c r="A8" s="5" t="s">
        <v>72</v>
      </c>
      <c r="B8" s="6" t="s">
        <v>129</v>
      </c>
    </row>
    <row r="9" spans="1:2" x14ac:dyDescent="0.25">
      <c r="A9" s="5" t="s">
        <v>74</v>
      </c>
      <c r="B9" s="6" t="s">
        <v>130</v>
      </c>
    </row>
    <row r="10" spans="1:2" x14ac:dyDescent="0.25">
      <c r="A10" s="5" t="s">
        <v>74</v>
      </c>
      <c r="B10" s="6" t="s">
        <v>125</v>
      </c>
    </row>
    <row r="11" spans="1:2" x14ac:dyDescent="0.25">
      <c r="A11" s="5" t="s">
        <v>74</v>
      </c>
      <c r="B11" s="6" t="s">
        <v>131</v>
      </c>
    </row>
    <row r="12" spans="1:2" x14ac:dyDescent="0.25">
      <c r="A12" s="5" t="s">
        <v>74</v>
      </c>
      <c r="B12" s="6" t="s">
        <v>126</v>
      </c>
    </row>
    <row r="13" spans="1:2" x14ac:dyDescent="0.25">
      <c r="A13" s="5" t="s">
        <v>74</v>
      </c>
      <c r="B13" s="6" t="s">
        <v>132</v>
      </c>
    </row>
    <row r="14" spans="1:2" x14ac:dyDescent="0.25">
      <c r="A14" s="5" t="s">
        <v>133</v>
      </c>
      <c r="B14" s="6" t="s">
        <v>130</v>
      </c>
    </row>
    <row r="15" spans="1:2" x14ac:dyDescent="0.25">
      <c r="A15" s="5" t="s">
        <v>133</v>
      </c>
      <c r="B15" s="6" t="s">
        <v>127</v>
      </c>
    </row>
    <row r="16" spans="1:2" x14ac:dyDescent="0.25">
      <c r="A16" s="5" t="s">
        <v>133</v>
      </c>
      <c r="B16" s="6" t="s">
        <v>126</v>
      </c>
    </row>
    <row r="17" spans="1:2" x14ac:dyDescent="0.25">
      <c r="A17" s="5" t="s">
        <v>133</v>
      </c>
      <c r="B17" s="6"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vt:lpstr>
      <vt:lpstr>JUNTA DIRECTIVA</vt:lpstr>
      <vt:lpstr>COLABORADORES</vt:lpstr>
      <vt:lpstr>proveedores</vt:lpstr>
      <vt:lpstr>pagadores</vt:lpstr>
      <vt:lpstr>SINDICATOS</vt:lpstr>
      <vt:lpstr>universidades</vt:lpstr>
      <vt:lpstr>ESPACIOS DE PARTICI</vt:lpstr>
      <vt:lpstr>ETNIAS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BLANCO SANTAMARIA</dc:creator>
  <cp:lastModifiedBy>DANIEL BLANCO SANTAMARIA</cp:lastModifiedBy>
  <dcterms:created xsi:type="dcterms:W3CDTF">2020-09-30T20:13:52Z</dcterms:created>
  <dcterms:modified xsi:type="dcterms:W3CDTF">2025-03-13T15:43:05Z</dcterms:modified>
</cp:coreProperties>
</file>